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<sst xmlns="http://schemas.openxmlformats.org/spreadsheetml/2006/main" count="154" uniqueCount="99">
  <si>
    <t/>
  </si>
  <si>
    <t>РЕЕСТР ЗАКУПОК</t>
  </si>
  <si>
    <t>за период с 01.01.2016 по 31.03.2016</t>
  </si>
  <si>
    <t xml:space="preserve">Покупатель: </t>
  </si>
  <si>
    <t>УФК по Оренбургской области (Переволоцкий РАЙФО. Администрация Кичкасского сельсовета)</t>
  </si>
  <si>
    <t>Идентификационный номер и код причины постановки на учет налогоплательщика-покупателя:</t>
  </si>
  <si>
    <t>5640006183 / 564001001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</si>
  <si>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</si>
  <si>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</si>
  <si>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</si>
  <si>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</si>
  <si>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</si>
  <si>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</si>
  <si>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</si>
  <si>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</si>
  <si>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</si>
  <si>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</si>
  <si>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</si>
  <si>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</si>
  <si>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</si>
  <si>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</si>
  <si>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</si>
  <si>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</si>
  <si>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</si>
  <si>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</si>
  <si>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</si>
  <si>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</si>
  <si>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</si>
  <si>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Общество с ограниченной ответственностью "Атлант плюс"</t>
  </si>
  <si>
    <t>Россия, 56 г. Оренбург, г. Оренбург Харьковская, д.8, кв.48</t>
  </si>
  <si>
    <t>31.01.2016</t>
  </si>
  <si>
    <t>ГСМ</t>
  </si>
  <si>
    <t>290</t>
  </si>
  <si>
    <t>ОАО "ЭнергосбытТ Плюс"</t>
  </si>
  <si>
    <t>460024, Россия, 56 г. Оренбург, г. Оренбург Аксакова, д.3 А</t>
  </si>
  <si>
    <t>211077/0302 от 31.12.2015год</t>
  </si>
  <si>
    <t>01.02.2016</t>
  </si>
  <si>
    <t>ЭЛЕКТРОЭНЕРГИЯ ЗА ДЕКАБРЬ</t>
  </si>
  <si>
    <t>ПАО "Ростелеком"</t>
  </si>
  <si>
    <t>191002, Россия, г. Санкт -Петербург Достоевского, д.15</t>
  </si>
  <si>
    <t>341-170333/06-СР от31.12.20115</t>
  </si>
  <si>
    <t>12.02.2016</t>
  </si>
  <si>
    <t>УСЛУГИ СВЯЗИ ЗА ДЕКАБРЬ</t>
  </si>
  <si>
    <t>341-002489/ 06-ср от 31.01.2016</t>
  </si>
  <si>
    <t>уСЛУГИ СВЯЗИ ЗА ЯНВАРЬ</t>
  </si>
  <si>
    <t>Индивидуальный предприниматель Герцен Анна Исаковна, являющейся главой крестьянско- фермерского хозяйства.</t>
  </si>
  <si>
    <t>461284, Россия, 56 г. Оренбург, Переволоцкий р-н, 56. с. Кичкасс Юбилейная, д.58</t>
  </si>
  <si>
    <t>1 от 26.01.2016г</t>
  </si>
  <si>
    <t>20.02.2016</t>
  </si>
  <si>
    <t>Содержание автомобильных дорог</t>
  </si>
  <si>
    <t>Индивидуальный предприниматель Киселев Александр Евгеньевич</t>
  </si>
  <si>
    <t>460050, Россия, 56 г. Оренбург Терешкова, д.138, корп.3, кв.офис 1</t>
  </si>
  <si>
    <t>59 от 15.02.2016</t>
  </si>
  <si>
    <t>Клюшка хок efsi neo 10</t>
  </si>
  <si>
    <t xml:space="preserve">  Клюшка  Fischer HX7 (19R) SR</t>
  </si>
  <si>
    <t>Редакция газеты "Светлый путь"-Переволоцкий филиал ГУП "РИА "Оренбуржье"</t>
  </si>
  <si>
    <t>Россия, 56 г. Оренбург, Переволоцкий р-н, г. П.переволоцкий Западная, д.5</t>
  </si>
  <si>
    <t>28/00000000934/28</t>
  </si>
  <si>
    <t>25.02.2016</t>
  </si>
  <si>
    <t>За соболезнование в газете</t>
  </si>
  <si>
    <t>ОАО "ЭнергосбыТ Плюс"</t>
  </si>
  <si>
    <t>2776/0302 от 31.01.2016</t>
  </si>
  <si>
    <t>26.02.2016</t>
  </si>
  <si>
    <t>Электроэнергия за январь</t>
  </si>
  <si>
    <t>2776/0302 от31.01.2016г</t>
  </si>
  <si>
    <t>29.02.2016</t>
  </si>
  <si>
    <t>20 ОТ 29.02.2016</t>
  </si>
  <si>
    <t>417</t>
  </si>
  <si>
    <t>Филиал №5 ООО "НПО Криста" в г.Оренбурге</t>
  </si>
  <si>
    <t>Россия, г. Оренбург Краснознаменная, д.22, кв.офис 904</t>
  </si>
  <si>
    <t>108/05 от 12.01.2016</t>
  </si>
  <si>
    <t xml:space="preserve">ОБНОВЛЕНИЕ ПП АС "УРМ" </t>
  </si>
  <si>
    <t>203 ОТ 12.01.2016</t>
  </si>
  <si>
    <t>обновление "СМЕТА"</t>
  </si>
  <si>
    <t>АНО "ИРСОТ"</t>
  </si>
  <si>
    <t>129164, Россия, г. Москва Ярославская, д.8, корп.3</t>
  </si>
  <si>
    <t>1852/171</t>
  </si>
  <si>
    <t>03.03.2016</t>
  </si>
  <si>
    <t>Обучение по дополнительной профиссиональной образовательной программе по повышению квалификации"Правовое обеспечение деятельности организации"</t>
  </si>
  <si>
    <t>ИП Саньков Александр Владимирович</t>
  </si>
  <si>
    <t>461262, Россия, 56 г. Оренбург, г. П.переволоцкий Ленинскоя, д.120, кв.5</t>
  </si>
  <si>
    <t>10 от 02.03.2016 года</t>
  </si>
  <si>
    <t>09.03.2016</t>
  </si>
  <si>
    <t>Ремонт принтера</t>
  </si>
  <si>
    <t>10374/0302</t>
  </si>
  <si>
    <t>30.03.2016</t>
  </si>
  <si>
    <t>электроэнергия за февраль</t>
  </si>
  <si>
    <t>10374/0302 от 29.02.2016г</t>
  </si>
  <si>
    <t>37</t>
  </si>
  <si>
    <t>31.03.2016</t>
  </si>
  <si>
    <t>395</t>
  </si>
  <si>
    <t xml:space="preserve">Итого </t>
  </si>
  <si>
    <t>х</t>
  </si>
  <si>
    <t>1 129</t>
  </si>
  <si>
    <t>Главный бухгалтер:</t>
  </si>
  <si>
    <t>Тищенко Марина Григорьевна</t>
  </si>
  <si>
    <t>подпись</t>
  </si>
  <si>
    <t>Расшифровка подписи</t>
  </si>
  <si>
    <r>
      <t xml:space="preserve">Глава                               ________________________________                        </t>
    </r>
    <r>
      <rPr>
        <u val="single"/>
        <sz val="8"/>
        <color indexed="8"/>
        <rFont val="Tahoma"/>
        <family val="2"/>
      </rPr>
      <t>Калашников Сергей Николаевич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</si>
</sst>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33" borderId="15" xfId="0" applyNumberFormat="1" applyFont="1" applyFill="1" applyBorder="1" applyAlignment="1">
      <alignment horizontal="right" vertical="center" wrapText="1"/>
    </xf>
    <xf numFmtId="0" fontId="10" fillId="33" borderId="19" xfId="0" applyNumberFormat="1" applyFont="1" applyFill="1" applyBorder="1" applyAlignment="1">
      <alignment horizontal="right" vertical="center" wrapText="1"/>
    </xf>
    <xf numFmtId="4" fontId="10" fillId="33" borderId="20" xfId="0" applyNumberFormat="1" applyFont="1" applyFill="1" applyBorder="1" applyAlignment="1">
      <alignment horizontal="right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left" vertical="top" wrapText="1"/>
    </xf>
    <xf numFmtId="0" fontId="12" fillId="33" borderId="22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Alignment="1">
      <alignment horizontal="left" vertical="top" wrapText="1"/>
    </xf>
    <xf numFmtId="0" fontId="0" fillId="0" borderId="0" xfId="0" applyNumberFormat="1" applyAlignment="1">
      <alignment horizontal="center"/>
    </xf>
    <xf numFmtId="0" fontId="7" fillId="33" borderId="0" xfId="0" applyNumberFormat="1" applyFont="1" applyFill="1" applyAlignment="1">
      <alignment horizontal="left" vertical="top"/>
    </xf>
    <xf numFmtId="0" fontId="7" fillId="33" borderId="0" xfId="0" applyNumberFormat="1" applyFont="1" applyFill="1" applyAlignment="1">
      <alignment horizontal="left" vertical="top"/>
    </xf>
    <xf numFmtId="0" fontId="11" fillId="33" borderId="0" xfId="0" applyNumberFormat="1" applyFont="1" applyFill="1" applyAlignment="1">
      <alignment horizontal="left"/>
    </xf>
    <xf numFmtId="0" fontId="11" fillId="33" borderId="0" xfId="0" applyNumberFormat="1" applyFont="1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25">
      <selection activeCell="A28" sqref="A28:X28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13.8515625" style="1" customWidth="1"/>
    <col min="4" max="4" width="0.2890625" style="1" customWidth="1"/>
    <col min="5" max="5" width="2.8515625" style="1" hidden="1" customWidth="1"/>
    <col min="6" max="6" width="9.7109375" style="1" hidden="1" customWidth="1"/>
    <col min="7" max="7" width="4.7109375" style="1" customWidth="1"/>
    <col min="8" max="8" width="9.7109375" style="1" customWidth="1"/>
    <col min="9" max="9" width="6.7109375" style="1" customWidth="1"/>
    <col min="10" max="10" width="0.2890625" style="1" customWidth="1"/>
    <col min="11" max="11" width="2.7109375" style="1" customWidth="1"/>
    <col min="12" max="12" width="0.2890625" style="1" hidden="1" customWidth="1"/>
    <col min="13" max="13" width="8.7109375" style="1" hidden="1" customWidth="1"/>
    <col min="14" max="14" width="12.851562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2890625" style="1" customWidth="1"/>
    <col min="20" max="20" width="11.7109375" style="1" customWidth="1"/>
    <col min="21" max="21" width="1.7109375" style="1" customWidth="1"/>
    <col min="22" max="22" width="16.140625" style="1" customWidth="1"/>
    <col min="23" max="23" width="6.57421875" style="1" customWidth="1"/>
    <col min="24" max="24" width="9.421875" style="1" customWidth="1"/>
  </cols>
  <sheetData>
    <row r="1" spans="1:24" s="1" customFormat="1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" t="s">
        <v>1</v>
      </c>
      <c r="M1" s="2"/>
      <c r="N1" s="2"/>
      <c r="O1" s="2"/>
      <c r="P1" s="2"/>
      <c r="Q1" s="2"/>
      <c r="R1" s="2"/>
      <c r="S1" s="2"/>
      <c r="T1" s="2"/>
      <c r="U1" s="4" t="s">
        <v>0</v>
      </c>
      <c r="V1" s="4"/>
      <c r="W1" s="4"/>
      <c r="X1" s="4"/>
    </row>
    <row r="2" spans="1:24" s="1" customFormat="1" ht="15.7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13.5" customHeight="1">
      <c r="A3" s="6" t="s">
        <v>3</v>
      </c>
      <c r="B3" s="6"/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1" customFormat="1" ht="13.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 t="s">
        <v>6</v>
      </c>
      <c r="Q4" s="7"/>
      <c r="R4" s="7"/>
      <c r="S4" s="7"/>
      <c r="T4" s="7"/>
      <c r="U4" s="7"/>
      <c r="V4" s="7"/>
      <c r="W4" s="7"/>
      <c r="X4" s="7"/>
    </row>
    <row r="5" spans="1:24" s="1" customFormat="1" ht="13.5" customHeigh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1" customFormat="1" ht="13.5" customHeight="1">
      <c r="A6" s="8" t="s">
        <v>7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 t="s">
        <v>11</v>
      </c>
      <c r="O6" s="8"/>
      <c r="P6" s="8"/>
      <c r="Q6" s="8"/>
      <c r="R6" s="8"/>
      <c r="S6" s="8"/>
      <c r="T6" s="8"/>
      <c r="U6" s="8"/>
      <c r="V6" s="8" t="s">
        <v>15</v>
      </c>
      <c r="W6" s="12" t="s">
        <v>16</v>
      </c>
      <c r="X6" s="12"/>
    </row>
    <row r="7" spans="1:24" s="1" customFormat="1" ht="13.5" customHeight="1">
      <c r="A7" s="8"/>
      <c r="B7" s="9" t="s">
        <v>9</v>
      </c>
      <c r="C7" s="9"/>
      <c r="D7" s="9"/>
      <c r="E7" s="9"/>
      <c r="F7" s="9"/>
      <c r="G7" s="10" t="s">
        <v>10</v>
      </c>
      <c r="H7" s="10"/>
      <c r="I7" s="10"/>
      <c r="J7" s="10"/>
      <c r="K7" s="10"/>
      <c r="L7" s="10"/>
      <c r="M7" s="10"/>
      <c r="N7" s="11" t="s">
        <v>12</v>
      </c>
      <c r="O7" s="10" t="s">
        <v>13</v>
      </c>
      <c r="P7" s="10"/>
      <c r="Q7" s="10"/>
      <c r="R7" s="10" t="s">
        <v>14</v>
      </c>
      <c r="S7" s="10"/>
      <c r="T7" s="10"/>
      <c r="U7" s="10"/>
      <c r="V7" s="8"/>
      <c r="W7" s="11" t="s">
        <v>17</v>
      </c>
      <c r="X7" s="13" t="s">
        <v>18</v>
      </c>
    </row>
    <row r="8" spans="1:24" s="1" customFormat="1" ht="13.5" customHeight="1">
      <c r="A8" s="14" t="s">
        <v>19</v>
      </c>
      <c r="B8" s="15" t="s">
        <v>20</v>
      </c>
      <c r="C8" s="15"/>
      <c r="D8" s="15"/>
      <c r="E8" s="15"/>
      <c r="F8" s="15"/>
      <c r="G8" s="16" t="s">
        <v>21</v>
      </c>
      <c r="H8" s="16"/>
      <c r="I8" s="16"/>
      <c r="J8" s="16"/>
      <c r="K8" s="16"/>
      <c r="L8" s="16"/>
      <c r="M8" s="16"/>
      <c r="N8" s="14" t="s">
        <v>22</v>
      </c>
      <c r="O8" s="16" t="s">
        <v>23</v>
      </c>
      <c r="P8" s="16"/>
      <c r="Q8" s="16"/>
      <c r="R8" s="16" t="s">
        <v>24</v>
      </c>
      <c r="S8" s="16"/>
      <c r="T8" s="16"/>
      <c r="U8" s="16"/>
      <c r="V8" s="14" t="s">
        <v>25</v>
      </c>
      <c r="W8" s="14" t="s">
        <v>26</v>
      </c>
      <c r="X8" s="17" t="s">
        <v>27</v>
      </c>
    </row>
    <row r="9" spans="1:24" s="1" customFormat="1" ht="24" customHeight="1">
      <c r="A9" s="18">
        <v>1</v>
      </c>
      <c r="B9" s="19" t="s">
        <v>28</v>
      </c>
      <c r="C9" s="19"/>
      <c r="D9" s="19"/>
      <c r="E9" s="19"/>
      <c r="F9" s="19"/>
      <c r="G9" s="20" t="s">
        <v>29</v>
      </c>
      <c r="H9" s="20"/>
      <c r="I9" s="20"/>
      <c r="J9" s="20"/>
      <c r="K9" s="20"/>
      <c r="L9" s="20"/>
      <c r="M9" s="20"/>
      <c r="N9" s="11" t="s">
        <v>19</v>
      </c>
      <c r="O9" s="10" t="s">
        <v>30</v>
      </c>
      <c r="P9" s="10"/>
      <c r="Q9" s="10"/>
      <c r="R9" s="21">
        <f>9541</f>
        <v>9541</v>
      </c>
      <c r="S9" s="21"/>
      <c r="T9" s="21"/>
      <c r="U9" s="21"/>
      <c r="V9" s="18" t="s">
        <v>31</v>
      </c>
      <c r="W9" s="11" t="s">
        <v>32</v>
      </c>
      <c r="X9" s="22">
        <f>32.9</f>
        <v>32.9</v>
      </c>
    </row>
    <row r="10" spans="1:24" s="1" customFormat="1" ht="45" customHeight="1">
      <c r="A10" s="18">
        <v>2</v>
      </c>
      <c r="B10" s="19" t="s">
        <v>33</v>
      </c>
      <c r="C10" s="19"/>
      <c r="D10" s="19"/>
      <c r="E10" s="19"/>
      <c r="F10" s="19"/>
      <c r="G10" s="20" t="s">
        <v>34</v>
      </c>
      <c r="H10" s="20"/>
      <c r="I10" s="20"/>
      <c r="J10" s="20"/>
      <c r="K10" s="20"/>
      <c r="L10" s="20"/>
      <c r="M10" s="20"/>
      <c r="N10" s="11" t="s">
        <v>35</v>
      </c>
      <c r="O10" s="10" t="s">
        <v>36</v>
      </c>
      <c r="P10" s="10"/>
      <c r="Q10" s="10"/>
      <c r="R10" s="21">
        <f>29530.74</f>
        <v>29530.74</v>
      </c>
      <c r="S10" s="21"/>
      <c r="T10" s="21"/>
      <c r="U10" s="21"/>
      <c r="V10" s="18" t="s">
        <v>37</v>
      </c>
      <c r="W10" s="11" t="s">
        <v>19</v>
      </c>
      <c r="X10" s="22">
        <f>29530.74</f>
        <v>29530.74</v>
      </c>
    </row>
    <row r="11" spans="1:24" s="1" customFormat="1" ht="54.75" customHeight="1">
      <c r="A11" s="18">
        <v>3</v>
      </c>
      <c r="B11" s="19" t="s">
        <v>38</v>
      </c>
      <c r="C11" s="19"/>
      <c r="D11" s="19"/>
      <c r="E11" s="19"/>
      <c r="F11" s="19"/>
      <c r="G11" s="20" t="s">
        <v>39</v>
      </c>
      <c r="H11" s="20"/>
      <c r="I11" s="20"/>
      <c r="J11" s="20"/>
      <c r="K11" s="20"/>
      <c r="L11" s="20"/>
      <c r="M11" s="20"/>
      <c r="N11" s="11" t="s">
        <v>40</v>
      </c>
      <c r="O11" s="10" t="s">
        <v>41</v>
      </c>
      <c r="P11" s="10"/>
      <c r="Q11" s="10"/>
      <c r="R11" s="21">
        <f>2080.34</f>
        <v>2080.34</v>
      </c>
      <c r="S11" s="21"/>
      <c r="T11" s="21"/>
      <c r="U11" s="21"/>
      <c r="V11" s="18" t="s">
        <v>42</v>
      </c>
      <c r="W11" s="11" t="s">
        <v>19</v>
      </c>
      <c r="X11" s="22">
        <f>2080.34</f>
        <v>2080.34</v>
      </c>
    </row>
    <row r="12" spans="1:24" s="1" customFormat="1" ht="66" customHeight="1">
      <c r="A12" s="18">
        <v>4</v>
      </c>
      <c r="B12" s="19" t="s">
        <v>38</v>
      </c>
      <c r="C12" s="19"/>
      <c r="D12" s="19"/>
      <c r="E12" s="19"/>
      <c r="F12" s="19"/>
      <c r="G12" s="20" t="s">
        <v>39</v>
      </c>
      <c r="H12" s="20"/>
      <c r="I12" s="20"/>
      <c r="J12" s="20"/>
      <c r="K12" s="20"/>
      <c r="L12" s="20"/>
      <c r="M12" s="20"/>
      <c r="N12" s="11" t="s">
        <v>43</v>
      </c>
      <c r="O12" s="10" t="s">
        <v>41</v>
      </c>
      <c r="P12" s="10"/>
      <c r="Q12" s="10"/>
      <c r="R12" s="21">
        <f>2558.95</f>
        <v>2558.95</v>
      </c>
      <c r="S12" s="21"/>
      <c r="T12" s="21"/>
      <c r="U12" s="21"/>
      <c r="V12" s="18" t="s">
        <v>44</v>
      </c>
      <c r="W12" s="11" t="s">
        <v>19</v>
      </c>
      <c r="X12" s="22">
        <f>2558.95</f>
        <v>2558.95</v>
      </c>
    </row>
    <row r="13" spans="1:24" s="1" customFormat="1" ht="45" customHeight="1">
      <c r="A13" s="18">
        <v>5</v>
      </c>
      <c r="B13" s="19" t="s">
        <v>45</v>
      </c>
      <c r="C13" s="19"/>
      <c r="D13" s="19"/>
      <c r="E13" s="19"/>
      <c r="F13" s="19"/>
      <c r="G13" s="20" t="s">
        <v>46</v>
      </c>
      <c r="H13" s="20"/>
      <c r="I13" s="20"/>
      <c r="J13" s="20"/>
      <c r="K13" s="20"/>
      <c r="L13" s="20"/>
      <c r="M13" s="20"/>
      <c r="N13" s="11" t="s">
        <v>47</v>
      </c>
      <c r="O13" s="10" t="s">
        <v>48</v>
      </c>
      <c r="P13" s="10"/>
      <c r="Q13" s="10"/>
      <c r="R13" s="21">
        <f>90000</f>
        <v>90000</v>
      </c>
      <c r="S13" s="21"/>
      <c r="T13" s="21"/>
      <c r="U13" s="21"/>
      <c r="V13" s="18" t="s">
        <v>49</v>
      </c>
      <c r="W13" s="11" t="s">
        <v>19</v>
      </c>
      <c r="X13" s="22">
        <f>90000</f>
        <v>90000</v>
      </c>
    </row>
    <row r="14" spans="1:24" s="1" customFormat="1" ht="33.75" customHeight="1">
      <c r="A14" s="18">
        <v>6</v>
      </c>
      <c r="B14" s="19" t="s">
        <v>50</v>
      </c>
      <c r="C14" s="19"/>
      <c r="D14" s="19"/>
      <c r="E14" s="19"/>
      <c r="F14" s="19"/>
      <c r="G14" s="20" t="s">
        <v>51</v>
      </c>
      <c r="H14" s="20"/>
      <c r="I14" s="20"/>
      <c r="J14" s="20"/>
      <c r="K14" s="20"/>
      <c r="L14" s="20"/>
      <c r="M14" s="20"/>
      <c r="N14" s="11" t="s">
        <v>52</v>
      </c>
      <c r="O14" s="10" t="s">
        <v>48</v>
      </c>
      <c r="P14" s="10"/>
      <c r="Q14" s="10"/>
      <c r="R14" s="21">
        <f>23400</f>
        <v>23400</v>
      </c>
      <c r="S14" s="21"/>
      <c r="T14" s="21"/>
      <c r="U14" s="21"/>
      <c r="V14" s="18" t="s">
        <v>53</v>
      </c>
      <c r="W14" s="11" t="s">
        <v>27</v>
      </c>
      <c r="X14" s="22">
        <f>2600</f>
        <v>2600</v>
      </c>
    </row>
    <row r="15" spans="1:24" s="1" customFormat="1" ht="33.75" customHeight="1">
      <c r="A15" s="18">
        <v>7</v>
      </c>
      <c r="B15" s="19" t="s">
        <v>50</v>
      </c>
      <c r="C15" s="19"/>
      <c r="D15" s="19"/>
      <c r="E15" s="19"/>
      <c r="F15" s="19"/>
      <c r="G15" s="20" t="s">
        <v>51</v>
      </c>
      <c r="H15" s="20"/>
      <c r="I15" s="20"/>
      <c r="J15" s="20"/>
      <c r="K15" s="20"/>
      <c r="L15" s="20"/>
      <c r="M15" s="20"/>
      <c r="N15" s="11" t="s">
        <v>52</v>
      </c>
      <c r="O15" s="10" t="s">
        <v>48</v>
      </c>
      <c r="P15" s="10"/>
      <c r="Q15" s="10"/>
      <c r="R15" s="21">
        <f>1600</f>
        <v>1600</v>
      </c>
      <c r="S15" s="21"/>
      <c r="T15" s="21"/>
      <c r="U15" s="21"/>
      <c r="V15" s="18" t="s">
        <v>54</v>
      </c>
      <c r="W15" s="11" t="s">
        <v>19</v>
      </c>
      <c r="X15" s="22">
        <f>1600</f>
        <v>1600</v>
      </c>
    </row>
    <row r="16" spans="1:24" s="1" customFormat="1" ht="33.75" customHeight="1">
      <c r="A16" s="18">
        <v>8</v>
      </c>
      <c r="B16" s="19" t="s">
        <v>55</v>
      </c>
      <c r="C16" s="19"/>
      <c r="D16" s="19"/>
      <c r="E16" s="19"/>
      <c r="F16" s="19"/>
      <c r="G16" s="20" t="s">
        <v>56</v>
      </c>
      <c r="H16" s="20"/>
      <c r="I16" s="20"/>
      <c r="J16" s="20"/>
      <c r="K16" s="20"/>
      <c r="L16" s="20"/>
      <c r="M16" s="20"/>
      <c r="N16" s="11" t="s">
        <v>57</v>
      </c>
      <c r="O16" s="10" t="s">
        <v>58</v>
      </c>
      <c r="P16" s="10"/>
      <c r="Q16" s="10"/>
      <c r="R16" s="21">
        <f>550</f>
        <v>550</v>
      </c>
      <c r="S16" s="21"/>
      <c r="T16" s="21"/>
      <c r="U16" s="21"/>
      <c r="V16" s="18" t="s">
        <v>59</v>
      </c>
      <c r="W16" s="11" t="s">
        <v>19</v>
      </c>
      <c r="X16" s="22">
        <f>550</f>
        <v>550</v>
      </c>
    </row>
    <row r="17" spans="1:24" s="1" customFormat="1" ht="45" customHeight="1">
      <c r="A17" s="18">
        <v>9</v>
      </c>
      <c r="B17" s="19" t="s">
        <v>60</v>
      </c>
      <c r="C17" s="19"/>
      <c r="D17" s="19"/>
      <c r="E17" s="19"/>
      <c r="F17" s="19"/>
      <c r="G17" s="20" t="s">
        <v>34</v>
      </c>
      <c r="H17" s="20"/>
      <c r="I17" s="20"/>
      <c r="J17" s="20"/>
      <c r="K17" s="20"/>
      <c r="L17" s="20"/>
      <c r="M17" s="20"/>
      <c r="N17" s="11" t="s">
        <v>61</v>
      </c>
      <c r="O17" s="10" t="s">
        <v>62</v>
      </c>
      <c r="P17" s="10"/>
      <c r="Q17" s="10"/>
      <c r="R17" s="21">
        <f>27732.84</f>
        <v>27732.84</v>
      </c>
      <c r="S17" s="21"/>
      <c r="T17" s="21"/>
      <c r="U17" s="21"/>
      <c r="V17" s="18" t="s">
        <v>63</v>
      </c>
      <c r="W17" s="11" t="s">
        <v>19</v>
      </c>
      <c r="X17" s="22">
        <f>27732.84</f>
        <v>27732.84</v>
      </c>
    </row>
    <row r="18" spans="1:24" s="1" customFormat="1" ht="45" customHeight="1">
      <c r="A18" s="18">
        <v>10</v>
      </c>
      <c r="B18" s="19" t="s">
        <v>60</v>
      </c>
      <c r="C18" s="19"/>
      <c r="D18" s="19"/>
      <c r="E18" s="19"/>
      <c r="F18" s="19"/>
      <c r="G18" s="20" t="s">
        <v>34</v>
      </c>
      <c r="H18" s="20"/>
      <c r="I18" s="20"/>
      <c r="J18" s="20"/>
      <c r="K18" s="20"/>
      <c r="L18" s="20"/>
      <c r="M18" s="20"/>
      <c r="N18" s="11" t="s">
        <v>64</v>
      </c>
      <c r="O18" s="10" t="s">
        <v>65</v>
      </c>
      <c r="P18" s="10"/>
      <c r="Q18" s="10"/>
      <c r="R18" s="21">
        <f>625.55</f>
        <v>625.55</v>
      </c>
      <c r="S18" s="21"/>
      <c r="T18" s="21"/>
      <c r="U18" s="21"/>
      <c r="V18" s="18" t="s">
        <v>63</v>
      </c>
      <c r="W18" s="11" t="s">
        <v>19</v>
      </c>
      <c r="X18" s="22">
        <f>625.55</f>
        <v>625.55</v>
      </c>
    </row>
    <row r="19" spans="1:24" s="1" customFormat="1" ht="33.75" customHeight="1">
      <c r="A19" s="18">
        <v>11</v>
      </c>
      <c r="B19" s="19" t="s">
        <v>28</v>
      </c>
      <c r="C19" s="19"/>
      <c r="D19" s="19"/>
      <c r="E19" s="19"/>
      <c r="F19" s="19"/>
      <c r="G19" s="20" t="s">
        <v>29</v>
      </c>
      <c r="H19" s="20"/>
      <c r="I19" s="20"/>
      <c r="J19" s="20"/>
      <c r="K19" s="20"/>
      <c r="L19" s="20"/>
      <c r="M19" s="20"/>
      <c r="N19" s="11" t="s">
        <v>66</v>
      </c>
      <c r="O19" s="10" t="s">
        <v>65</v>
      </c>
      <c r="P19" s="10"/>
      <c r="Q19" s="10"/>
      <c r="R19" s="21">
        <f>13732.95</f>
        <v>13732.95</v>
      </c>
      <c r="S19" s="21"/>
      <c r="T19" s="21"/>
      <c r="U19" s="21"/>
      <c r="V19" s="18" t="s">
        <v>31</v>
      </c>
      <c r="W19" s="11" t="s">
        <v>67</v>
      </c>
      <c r="X19" s="22">
        <f>32.93</f>
        <v>32.93</v>
      </c>
    </row>
    <row r="20" spans="1:24" s="1" customFormat="1" ht="45" customHeight="1">
      <c r="A20" s="18">
        <v>12</v>
      </c>
      <c r="B20" s="19" t="s">
        <v>68</v>
      </c>
      <c r="C20" s="19"/>
      <c r="D20" s="19"/>
      <c r="E20" s="19"/>
      <c r="F20" s="19"/>
      <c r="G20" s="20" t="s">
        <v>69</v>
      </c>
      <c r="H20" s="20"/>
      <c r="I20" s="20"/>
      <c r="J20" s="20"/>
      <c r="K20" s="20"/>
      <c r="L20" s="20"/>
      <c r="M20" s="20"/>
      <c r="N20" s="11" t="s">
        <v>70</v>
      </c>
      <c r="O20" s="10" t="s">
        <v>65</v>
      </c>
      <c r="P20" s="10"/>
      <c r="Q20" s="10"/>
      <c r="R20" s="21">
        <f>19200</f>
        <v>19200</v>
      </c>
      <c r="S20" s="21"/>
      <c r="T20" s="21"/>
      <c r="U20" s="21"/>
      <c r="V20" s="18" t="s">
        <v>71</v>
      </c>
      <c r="W20" s="11" t="s">
        <v>19</v>
      </c>
      <c r="X20" s="22">
        <f>19200</f>
        <v>19200</v>
      </c>
    </row>
    <row r="21" spans="1:24" s="1" customFormat="1" ht="33.75" customHeight="1">
      <c r="A21" s="18">
        <v>13</v>
      </c>
      <c r="B21" s="19" t="s">
        <v>68</v>
      </c>
      <c r="C21" s="19"/>
      <c r="D21" s="19"/>
      <c r="E21" s="19"/>
      <c r="F21" s="19"/>
      <c r="G21" s="20" t="s">
        <v>69</v>
      </c>
      <c r="H21" s="20"/>
      <c r="I21" s="20"/>
      <c r="J21" s="20"/>
      <c r="K21" s="20"/>
      <c r="L21" s="20"/>
      <c r="M21" s="20"/>
      <c r="N21" s="11" t="s">
        <v>72</v>
      </c>
      <c r="O21" s="10" t="s">
        <v>65</v>
      </c>
      <c r="P21" s="10"/>
      <c r="Q21" s="10"/>
      <c r="R21" s="21">
        <f>19200</f>
        <v>19200</v>
      </c>
      <c r="S21" s="21"/>
      <c r="T21" s="21"/>
      <c r="U21" s="21"/>
      <c r="V21" s="18" t="s">
        <v>73</v>
      </c>
      <c r="W21" s="11" t="s">
        <v>19</v>
      </c>
      <c r="X21" s="22">
        <f>19200</f>
        <v>19200</v>
      </c>
    </row>
    <row r="22" spans="1:24" s="1" customFormat="1" ht="66" customHeight="1">
      <c r="A22" s="18">
        <v>14</v>
      </c>
      <c r="B22" s="19" t="s">
        <v>74</v>
      </c>
      <c r="C22" s="19"/>
      <c r="D22" s="19"/>
      <c r="E22" s="19"/>
      <c r="F22" s="19"/>
      <c r="G22" s="20" t="s">
        <v>75</v>
      </c>
      <c r="H22" s="20"/>
      <c r="I22" s="20"/>
      <c r="J22" s="20"/>
      <c r="K22" s="20"/>
      <c r="L22" s="20"/>
      <c r="M22" s="20"/>
      <c r="N22" s="11" t="s">
        <v>76</v>
      </c>
      <c r="O22" s="10" t="s">
        <v>77</v>
      </c>
      <c r="P22" s="10"/>
      <c r="Q22" s="10"/>
      <c r="R22" s="21">
        <f>12000</f>
        <v>12000</v>
      </c>
      <c r="S22" s="21"/>
      <c r="T22" s="21"/>
      <c r="U22" s="21"/>
      <c r="V22" s="18" t="s">
        <v>78</v>
      </c>
      <c r="W22" s="11" t="s">
        <v>19</v>
      </c>
      <c r="X22" s="22">
        <f>12000</f>
        <v>12000</v>
      </c>
    </row>
    <row r="23" spans="1:24" s="1" customFormat="1" ht="45" customHeight="1">
      <c r="A23" s="18">
        <v>15</v>
      </c>
      <c r="B23" s="19" t="s">
        <v>79</v>
      </c>
      <c r="C23" s="19"/>
      <c r="D23" s="19"/>
      <c r="E23" s="19"/>
      <c r="F23" s="19"/>
      <c r="G23" s="20" t="s">
        <v>80</v>
      </c>
      <c r="H23" s="20"/>
      <c r="I23" s="20"/>
      <c r="J23" s="20"/>
      <c r="K23" s="20"/>
      <c r="L23" s="20"/>
      <c r="M23" s="20"/>
      <c r="N23" s="11" t="s">
        <v>81</v>
      </c>
      <c r="O23" s="10" t="s">
        <v>82</v>
      </c>
      <c r="P23" s="10"/>
      <c r="Q23" s="10"/>
      <c r="R23" s="21">
        <f>900</f>
        <v>900</v>
      </c>
      <c r="S23" s="21"/>
      <c r="T23" s="21"/>
      <c r="U23" s="21"/>
      <c r="V23" s="18" t="s">
        <v>83</v>
      </c>
      <c r="W23" s="11" t="s">
        <v>19</v>
      </c>
      <c r="X23" s="22">
        <f>900</f>
        <v>900</v>
      </c>
    </row>
    <row r="24" spans="1:24" s="1" customFormat="1" ht="24" customHeight="1">
      <c r="A24" s="18">
        <v>16</v>
      </c>
      <c r="B24" s="19" t="s">
        <v>60</v>
      </c>
      <c r="C24" s="19"/>
      <c r="D24" s="19"/>
      <c r="E24" s="19"/>
      <c r="F24" s="19"/>
      <c r="G24" s="20" t="s">
        <v>34</v>
      </c>
      <c r="H24" s="20"/>
      <c r="I24" s="20"/>
      <c r="J24" s="20"/>
      <c r="K24" s="20"/>
      <c r="L24" s="20"/>
      <c r="M24" s="20"/>
      <c r="N24" s="11" t="s">
        <v>84</v>
      </c>
      <c r="O24" s="10" t="s">
        <v>85</v>
      </c>
      <c r="P24" s="10"/>
      <c r="Q24" s="10"/>
      <c r="R24" s="21">
        <f>27172.15</f>
        <v>27172.15</v>
      </c>
      <c r="S24" s="21"/>
      <c r="T24" s="21"/>
      <c r="U24" s="21"/>
      <c r="V24" s="18" t="s">
        <v>86</v>
      </c>
      <c r="W24" s="11" t="s">
        <v>19</v>
      </c>
      <c r="X24" s="22">
        <f>27172.15</f>
        <v>27172.15</v>
      </c>
    </row>
    <row r="25" spans="1:24" s="1" customFormat="1" ht="45" customHeight="1">
      <c r="A25" s="18">
        <v>17</v>
      </c>
      <c r="B25" s="19" t="s">
        <v>60</v>
      </c>
      <c r="C25" s="19"/>
      <c r="D25" s="19"/>
      <c r="E25" s="19"/>
      <c r="F25" s="19"/>
      <c r="G25" s="20" t="s">
        <v>34</v>
      </c>
      <c r="H25" s="20"/>
      <c r="I25" s="20"/>
      <c r="J25" s="20"/>
      <c r="K25" s="20"/>
      <c r="L25" s="20"/>
      <c r="M25" s="20"/>
      <c r="N25" s="11" t="s">
        <v>87</v>
      </c>
      <c r="O25" s="10" t="s">
        <v>85</v>
      </c>
      <c r="P25" s="10"/>
      <c r="Q25" s="10"/>
      <c r="R25" s="21">
        <f>469.07</f>
        <v>469.07</v>
      </c>
      <c r="S25" s="21"/>
      <c r="T25" s="21"/>
      <c r="U25" s="21"/>
      <c r="V25" s="18" t="s">
        <v>86</v>
      </c>
      <c r="W25" s="11" t="s">
        <v>19</v>
      </c>
      <c r="X25" s="22">
        <f>469.07</f>
        <v>469.07</v>
      </c>
    </row>
    <row r="26" spans="1:24" s="1" customFormat="1" ht="24" customHeight="1">
      <c r="A26" s="18">
        <v>18</v>
      </c>
      <c r="B26" s="19" t="s">
        <v>28</v>
      </c>
      <c r="C26" s="19"/>
      <c r="D26" s="19"/>
      <c r="E26" s="19"/>
      <c r="F26" s="19"/>
      <c r="G26" s="20" t="s">
        <v>29</v>
      </c>
      <c r="H26" s="20"/>
      <c r="I26" s="20"/>
      <c r="J26" s="20"/>
      <c r="K26" s="20"/>
      <c r="L26" s="20"/>
      <c r="M26" s="20"/>
      <c r="N26" s="11" t="s">
        <v>88</v>
      </c>
      <c r="O26" s="10" t="s">
        <v>89</v>
      </c>
      <c r="P26" s="10"/>
      <c r="Q26" s="10"/>
      <c r="R26" s="21">
        <f>13006.18</f>
        <v>13006.18</v>
      </c>
      <c r="S26" s="21"/>
      <c r="T26" s="21"/>
      <c r="U26" s="21"/>
      <c r="V26" s="18" t="s">
        <v>31</v>
      </c>
      <c r="W26" s="11" t="s">
        <v>90</v>
      </c>
      <c r="X26" s="22">
        <f>32.93</f>
        <v>32.93</v>
      </c>
    </row>
    <row r="27" spans="1:24" s="1" customFormat="1" ht="21.75" customHeight="1">
      <c r="A27" s="23" t="s">
        <v>91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>
        <f>SUM(R9:R26)</f>
        <v>293299.77</v>
      </c>
      <c r="S27" s="24"/>
      <c r="T27" s="24"/>
      <c r="U27" s="24"/>
      <c r="V27" s="25" t="s">
        <v>92</v>
      </c>
      <c r="W27" s="25" t="s">
        <v>93</v>
      </c>
      <c r="X27" s="26" t="s">
        <v>92</v>
      </c>
    </row>
    <row r="28" spans="1:24" s="1" customFormat="1" ht="18" customHeight="1">
      <c r="A28" s="31" t="s">
        <v>98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s="1" customFormat="1" ht="13.5" customHeight="1">
      <c r="A29" s="33" t="s">
        <v>94</v>
      </c>
      <c r="B29" s="33"/>
      <c r="C29" s="33"/>
      <c r="D29" s="33" t="s">
        <v>0</v>
      </c>
      <c r="E29" s="33"/>
      <c r="F29" s="33"/>
      <c r="G29" s="33"/>
      <c r="H29" s="33"/>
      <c r="I29" s="33"/>
      <c r="J29" s="33"/>
      <c r="K29" s="33" t="s">
        <v>95</v>
      </c>
      <c r="L29" s="33"/>
      <c r="M29" s="33"/>
      <c r="N29" s="33"/>
      <c r="O29" s="33"/>
      <c r="P29" s="33"/>
      <c r="Q29" s="33"/>
      <c r="R29" s="33"/>
      <c r="S29" s="34" t="s">
        <v>0</v>
      </c>
      <c r="T29" s="34"/>
      <c r="U29" s="34"/>
      <c r="V29" s="34"/>
      <c r="W29" s="34"/>
      <c r="X29" s="34"/>
    </row>
    <row r="30" spans="1:24" s="1" customFormat="1" ht="13.5" customHeight="1">
      <c r="A30" s="27" t="s">
        <v>0</v>
      </c>
      <c r="B30" s="27"/>
      <c r="C30" s="27"/>
      <c r="D30" s="27" t="s">
        <v>0</v>
      </c>
      <c r="E30" s="27"/>
      <c r="F30" s="28" t="s">
        <v>96</v>
      </c>
      <c r="G30" s="28"/>
      <c r="H30" s="28"/>
      <c r="I30" s="29" t="s">
        <v>0</v>
      </c>
      <c r="J30" s="27" t="s">
        <v>0</v>
      </c>
      <c r="K30" s="27"/>
      <c r="L30" s="27"/>
      <c r="M30" s="28" t="s">
        <v>97</v>
      </c>
      <c r="N30" s="28"/>
      <c r="O30" s="28"/>
      <c r="P30" s="28"/>
      <c r="Q30" s="27" t="s">
        <v>0</v>
      </c>
      <c r="R30" s="27"/>
      <c r="S30" s="27"/>
      <c r="T30" s="27"/>
      <c r="U30" s="27"/>
      <c r="V30" s="27"/>
      <c r="W30" s="27"/>
      <c r="X30" s="27"/>
    </row>
    <row r="31" spans="1:2" ht="12.75">
      <c r="A31" s="30"/>
      <c r="B31" s="30"/>
    </row>
  </sheetData>
  <sheetProtection/>
  <mergeCells count="108">
    <mergeCell ref="A31:B31"/>
    <mergeCell ref="A30:C30"/>
    <mergeCell ref="D30:E30"/>
    <mergeCell ref="F30:H30"/>
    <mergeCell ref="J30:L30"/>
    <mergeCell ref="M30:P30"/>
    <mergeCell ref="Q30:X30"/>
    <mergeCell ref="A27:Q27"/>
    <mergeCell ref="R27:U27"/>
    <mergeCell ref="A28:X28"/>
    <mergeCell ref="A29:C29"/>
    <mergeCell ref="D29:J29"/>
    <mergeCell ref="K29:R29"/>
    <mergeCell ref="S29:X29"/>
    <mergeCell ref="B25:F25"/>
    <mergeCell ref="G25:M25"/>
    <mergeCell ref="O25:Q25"/>
    <mergeCell ref="R25:U25"/>
    <mergeCell ref="B26:F26"/>
    <mergeCell ref="G26:M26"/>
    <mergeCell ref="O26:Q26"/>
    <mergeCell ref="R26:U26"/>
    <mergeCell ref="B23:F23"/>
    <mergeCell ref="G23:M23"/>
    <mergeCell ref="O23:Q23"/>
    <mergeCell ref="R23:U23"/>
    <mergeCell ref="B24:F24"/>
    <mergeCell ref="G24:M24"/>
    <mergeCell ref="O24:Q24"/>
    <mergeCell ref="R24:U24"/>
    <mergeCell ref="B21:F21"/>
    <mergeCell ref="G21:M21"/>
    <mergeCell ref="O21:Q21"/>
    <mergeCell ref="R21:U21"/>
    <mergeCell ref="B22:F22"/>
    <mergeCell ref="G22:M22"/>
    <mergeCell ref="O22:Q22"/>
    <mergeCell ref="R22:U22"/>
    <mergeCell ref="B19:F19"/>
    <mergeCell ref="G19:M19"/>
    <mergeCell ref="O19:Q19"/>
    <mergeCell ref="R19:U19"/>
    <mergeCell ref="B20:F20"/>
    <mergeCell ref="G20:M20"/>
    <mergeCell ref="O20:Q20"/>
    <mergeCell ref="R20:U20"/>
    <mergeCell ref="B17:F17"/>
    <mergeCell ref="G17:M17"/>
    <mergeCell ref="O17:Q17"/>
    <mergeCell ref="R17:U17"/>
    <mergeCell ref="B18:F18"/>
    <mergeCell ref="G18:M18"/>
    <mergeCell ref="O18:Q18"/>
    <mergeCell ref="R18:U18"/>
    <mergeCell ref="B15:F15"/>
    <mergeCell ref="G15:M15"/>
    <mergeCell ref="O15:Q15"/>
    <mergeCell ref="R15:U15"/>
    <mergeCell ref="B16:F16"/>
    <mergeCell ref="G16:M16"/>
    <mergeCell ref="O16:Q16"/>
    <mergeCell ref="R16:U16"/>
    <mergeCell ref="B13:F13"/>
    <mergeCell ref="G13:M13"/>
    <mergeCell ref="O13:Q13"/>
    <mergeCell ref="R13:U13"/>
    <mergeCell ref="B14:F14"/>
    <mergeCell ref="G14:M14"/>
    <mergeCell ref="O14:Q14"/>
    <mergeCell ref="R14:U14"/>
    <mergeCell ref="B12:F12"/>
    <mergeCell ref="G12:M12"/>
    <mergeCell ref="O12:Q12"/>
    <mergeCell ref="R12:U12"/>
    <mergeCell ref="B11:F11"/>
    <mergeCell ref="G11:M11"/>
    <mergeCell ref="O11:Q11"/>
    <mergeCell ref="R11:U11"/>
    <mergeCell ref="B10:F10"/>
    <mergeCell ref="G10:M10"/>
    <mergeCell ref="O10:Q10"/>
    <mergeCell ref="R10:U10"/>
    <mergeCell ref="B9:F9"/>
    <mergeCell ref="G9:M9"/>
    <mergeCell ref="O9:Q9"/>
    <mergeCell ref="R9:U9"/>
    <mergeCell ref="V6:V7"/>
    <mergeCell ref="W6:X6"/>
    <mergeCell ref="B8:F8"/>
    <mergeCell ref="G8:M8"/>
    <mergeCell ref="O8:Q8"/>
    <mergeCell ref="R8:U8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A1:K1"/>
    <mergeCell ref="L1:T1"/>
    <mergeCell ref="U1:X1"/>
    <mergeCell ref="A2:X2"/>
    <mergeCell ref="A3:B3"/>
    <mergeCell ref="C3:X3"/>
  </mergeCells>
  <printOptions/>
  <pageMargins left="0.3937007874015748" right="0" top="0.3937007874015748" bottom="0" header="0.5" footer="0.5"/>
  <pageSetup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2016-05-27T05:02:42Z</cp:lastPrinted>
  <dcterms:created xsi:type="dcterms:W3CDTF">2016-05-27T05:03:32Z</dcterms:created>
  <dcterms:modified xsi:type="dcterms:W3CDTF">2016-05-27T05:03:32Z</dcterms:modified>
  <cp:category/>
  <cp:version/>
  <cp:contentType/>
  <cp:contentStatus/>
</cp:coreProperties>
</file>