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<sst xmlns="http://schemas.openxmlformats.org/spreadsheetml/2006/main" count="233" uniqueCount="129">
  <si>
    <t/>
  </si>
  <si>
    <t>РЕЕСТР ЗАКУПОК</t>
  </si>
  <si>
    <t>за период с 01.01.2021 по 30.06.2021</t>
  </si>
  <si>
    <t xml:space="preserve">Покупатель: </t>
  </si>
  <si>
    <t>УФК по Оренбургской области (Переволоцкий РАЙФО. Администрация Кичкасского сельсовета)</t>
  </si>
  <si>
    <t>Идентификационный номер и код причины постановки на учет налогоплательщика-покупателя:</t>
  </si>
  <si>
    <t>5640006183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</si>
  <si>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</si>
  <si>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</si>
  <si>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</si>
  <si>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</si>
  <si>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</si>
  <si>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</si>
  <si>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</si>
  <si>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</si>
  <si>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</si>
  <si>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Объем работ</t>
  </si>
  <si>
    <t>Кол-во</t>
  </si>
  <si>
    <t>Цена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</si>
  <si>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</si>
  <si>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</si>
  <si>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</si>
  <si>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</si>
  <si>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</si>
  <si>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</si>
  <si>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</si>
  <si>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</si>
  <si>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</si>
  <si>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Государственное Унитарное Предприятие "Оренбургремдорстрой" Переволоцкое ДУ</t>
  </si>
  <si>
    <t>4/19 ОТ 03.02.2021Г</t>
  </si>
  <si>
    <t>17.02.2021</t>
  </si>
  <si>
    <t>УСЛУГИ ПО РАСЧИСТКИ ДОРОГ с.ДОЛТУСЛУГИ ПО РАСЧИСТКИ ДОРОГ с.ДОЛТНОВКАНОВКА</t>
  </si>
  <si>
    <t>1541</t>
  </si>
  <si>
    <t>20.02.2021</t>
  </si>
  <si>
    <t>ОАО "ЭнергосбыТ Плюс"</t>
  </si>
  <si>
    <t>460024, Россия, 56 Оренбургская область, г. Оренбург Аксакова, д.3 А</t>
  </si>
  <si>
    <t>0005522/0302 от 31.01.2021</t>
  </si>
  <si>
    <t>26.02.2021</t>
  </si>
  <si>
    <t>УЛИЧНОЕ ОСВЕЩЕНИЕ</t>
  </si>
  <si>
    <t>Общество с ограниченной ответственностью "Атлант плюс"</t>
  </si>
  <si>
    <t>Россия, 56 Оренбургская область, г. Оренбург Харьковская, д.8, кв.48</t>
  </si>
  <si>
    <t>16 от 31.01.2021г</t>
  </si>
  <si>
    <t xml:space="preserve">Зачтен аванс за ГСМ </t>
  </si>
  <si>
    <t>42,500</t>
  </si>
  <si>
    <t>ООО "Кичкасс"</t>
  </si>
  <si>
    <t>461284, Россия, Переволоцкий р-н, 56. с. Кичкасс Ленинскоя, д.21а</t>
  </si>
  <si>
    <t xml:space="preserve">Аренда помещения </t>
  </si>
  <si>
    <t>ПАО "Ростелеком"</t>
  </si>
  <si>
    <t>191002, Россия, г. Санкт -Петербург Достоевского, д.15</t>
  </si>
  <si>
    <t>34-1-001180/56 от 31.01.2021г</t>
  </si>
  <si>
    <t>Зачтен аванс за услуги связи</t>
  </si>
  <si>
    <t>03.03.2021</t>
  </si>
  <si>
    <t>Крестьянское хозяйство "Чишма"</t>
  </si>
  <si>
    <t>00000001 от 15.02.2021</t>
  </si>
  <si>
    <t>Очистрка дорог от снега улиц с.Габдрафиково</t>
  </si>
  <si>
    <t>34-1-012660/56 от 28.02.2021</t>
  </si>
  <si>
    <t>29.03.2021</t>
  </si>
  <si>
    <t>услуги свези за февраль</t>
  </si>
  <si>
    <t>0007177/0302 от 28.02.2021</t>
  </si>
  <si>
    <t>30.03.2021</t>
  </si>
  <si>
    <t>36 от 28.02.2021</t>
  </si>
  <si>
    <t>31.03.2021</t>
  </si>
  <si>
    <t>ИП Герцен А.И., являющийся главой крестьянского - фермерского хозяйства</t>
  </si>
  <si>
    <t>Россия, Переволоцкий р-н с.Кичкасс Юбилейная</t>
  </si>
  <si>
    <t>4 от 30.04.2021</t>
  </si>
  <si>
    <t>07.04.2021</t>
  </si>
  <si>
    <t>Расходы на услуги по содержанию имущества по договору по содержанию имущества (расчеты с некомм. орг. и физ. лицами - производителями)</t>
  </si>
  <si>
    <t>00000002 от 25.03.2021</t>
  </si>
  <si>
    <t>Содержание автомобильных дорог  ОЧИСТКА ДОРОГ ОТ СНЕГА</t>
  </si>
  <si>
    <t>34-1-024358/56 от 31.03.2021</t>
  </si>
  <si>
    <t>услуги связи за март</t>
  </si>
  <si>
    <t>73 от 31.03.2021</t>
  </si>
  <si>
    <t>08.04.2021</t>
  </si>
  <si>
    <t>ПАО "Россети Волга"</t>
  </si>
  <si>
    <t>2103310127/5637 от 31.03.2021г</t>
  </si>
  <si>
    <t>19.04.2021</t>
  </si>
  <si>
    <t>Предоставление мест на опорах</t>
  </si>
  <si>
    <t>0013397/0302 от31.03.2021</t>
  </si>
  <si>
    <t>20.04.2021</t>
  </si>
  <si>
    <t>Филиал №5 ООО "НПО Криста" в г.Оренбурге</t>
  </si>
  <si>
    <t>Россия, г. Оренбург Краснознаменная, д.22, кв.офис 904</t>
  </si>
  <si>
    <t>3120/5</t>
  </si>
  <si>
    <t>26.04.2021</t>
  </si>
  <si>
    <t xml:space="preserve">Сопровождение ПП  АС УРМ </t>
  </si>
  <si>
    <t>3121/5</t>
  </si>
  <si>
    <t>28.04.2021</t>
  </si>
  <si>
    <t>Обновление ПП АС Смета</t>
  </si>
  <si>
    <t>34-1-036235/56</t>
  </si>
  <si>
    <t>13.05.2021</t>
  </si>
  <si>
    <t>услуги связи за апрель</t>
  </si>
  <si>
    <t>0023101/0302 от 30.04.2021</t>
  </si>
  <si>
    <t>20.05.2021</t>
  </si>
  <si>
    <t>97 от 30.04.2021г</t>
  </si>
  <si>
    <t>28.05.2021</t>
  </si>
  <si>
    <t>160</t>
  </si>
  <si>
    <t>6 от 14.05.2021</t>
  </si>
  <si>
    <t>Данилова Юлия Фагимовна</t>
  </si>
  <si>
    <t>1412 от 11,05,2021г</t>
  </si>
  <si>
    <t>09.06.2021</t>
  </si>
  <si>
    <t>услуги в области информацирнных технологий</t>
  </si>
  <si>
    <t>34-1-048056П/56 от 31.05.2021</t>
  </si>
  <si>
    <t>Услуги связи за май</t>
  </si>
  <si>
    <t>0030544/0302 от 31.05.2021г</t>
  </si>
  <si>
    <t>16.06.2021</t>
  </si>
  <si>
    <t>Электроэнергия за май</t>
  </si>
  <si>
    <t>ООО "Оренбургский удостоверяющий центр"</t>
  </si>
  <si>
    <t>УЦБП-008112 ОТ 08.06.2021Г</t>
  </si>
  <si>
    <t>23.06.2021</t>
  </si>
  <si>
    <t>Права использования "СБиС++ЭО.-Базовый ОСНО"</t>
  </si>
  <si>
    <t>7 ОТ 09.06.2021Г</t>
  </si>
  <si>
    <t>24.06.2021</t>
  </si>
  <si>
    <t>8 ОТ 24.06.2021Г</t>
  </si>
  <si>
    <t xml:space="preserve">Итого </t>
  </si>
  <si>
    <t>х</t>
  </si>
  <si>
    <t>Главный бухгалтер:</t>
  </si>
  <si>
    <t>Тищенко Марина Григорьевна</t>
  </si>
  <si>
    <t>подпись</t>
  </si>
  <si>
    <t>Расшифровка подписи</t>
  </si>
  <si>
    <t>Реквизиты свидетельства о государственной регистрации индивидуального предпринимателя</t>
  </si>
  <si>
    <t>Россия п.Переволоцкий, ул.Молодежная 29</t>
  </si>
  <si>
    <t>Россия п.Переволоцкий ул.Молодежная 29</t>
  </si>
  <si>
    <t>Россия Переволоцкий район, с. Габдрафиково ул. Победы 15</t>
  </si>
  <si>
    <t>Россия, г. Оренбург, ул. Терешкова 10</t>
  </si>
  <si>
    <t>Россия, г. Оренбургг, ул. Терешкова 10</t>
  </si>
  <si>
    <t>Россия, г. Оренбург,  ул. Мантажников 9-9 а</t>
  </si>
  <si>
    <t>Россия г. Оренбург, пл. Мая д.1</t>
  </si>
  <si>
    <t>Россия г. Уфа , ул. Ленина д28 а/я 1634</t>
  </si>
  <si>
    <t xml:space="preserve">Глава: </t>
  </si>
  <si>
    <t>Кретинина Лариса Александровна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</si>
</sst>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6" xfId="0" applyNumberFormat="1" applyFont="1" applyFill="1" applyBorder="1" applyAlignment="1">
      <alignment horizontal="center" vertical="center" wrapText="1"/>
    </xf>
    <xf numFmtId="0" fontId="9" fillId="33" borderId="17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2" xfId="0" applyNumberFormat="1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left" vertical="center" wrapText="1"/>
    </xf>
    <xf numFmtId="4" fontId="7" fillId="33" borderId="13" xfId="0" applyNumberFormat="1" applyFont="1" applyFill="1" applyBorder="1" applyAlignment="1">
      <alignment horizontal="right" vertical="center" wrapText="1"/>
    </xf>
    <xf numFmtId="4" fontId="7" fillId="33" borderId="15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right" vertical="center" wrapText="1"/>
    </xf>
    <xf numFmtId="4" fontId="10" fillId="33" borderId="20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22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zoomScalePageLayoutView="0" workbookViewId="0" topLeftCell="A31">
      <selection activeCell="K42" sqref="K42:R42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5.421875" style="1" customWidth="1"/>
    <col min="7" max="7" width="4.7109375" style="1" customWidth="1"/>
    <col min="8" max="8" width="9.7109375" style="1" customWidth="1"/>
    <col min="9" max="9" width="6.00390625" style="1" customWidth="1"/>
    <col min="10" max="10" width="0.2890625" style="1" hidden="1" customWidth="1"/>
    <col min="11" max="11" width="2.7109375" style="1" hidden="1" customWidth="1"/>
    <col min="12" max="12" width="0.2890625" style="1" hidden="1" customWidth="1"/>
    <col min="13" max="13" width="8.7109375" style="1" hidden="1" customWidth="1"/>
    <col min="14" max="14" width="10.2812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2890625" style="1" customWidth="1"/>
    <col min="20" max="20" width="9.7109375" style="1" customWidth="1"/>
    <col min="21" max="21" width="1.7109375" style="1" customWidth="1"/>
    <col min="22" max="22" width="27.7109375" style="1" customWidth="1"/>
    <col min="23" max="23" width="9.7109375" style="1" customWidth="1"/>
    <col min="24" max="24" width="11.421875" style="1" customWidth="1"/>
  </cols>
  <sheetData>
    <row r="1" spans="1:24" s="1" customFormat="1" ht="1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" t="s">
        <v>1</v>
      </c>
      <c r="M1" s="2"/>
      <c r="N1" s="2"/>
      <c r="O1" s="2"/>
      <c r="P1" s="2"/>
      <c r="Q1" s="2"/>
      <c r="R1" s="2"/>
      <c r="S1" s="2"/>
      <c r="T1" s="2"/>
      <c r="U1" s="4" t="s">
        <v>0</v>
      </c>
      <c r="V1" s="4"/>
      <c r="W1" s="4"/>
      <c r="X1" s="4"/>
    </row>
    <row r="2" spans="1:24" s="1" customFormat="1" ht="15.75" customHeight="1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1" customFormat="1" ht="13.5" customHeight="1">
      <c r="A3" s="6" t="s">
        <v>3</v>
      </c>
      <c r="B3" s="6"/>
      <c r="C3" s="7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1" customFormat="1" ht="13.5" customHeight="1">
      <c r="A4" s="6" t="s">
        <v>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 t="s">
        <v>6</v>
      </c>
      <c r="Q4" s="7"/>
      <c r="R4" s="7"/>
      <c r="S4" s="7"/>
      <c r="T4" s="7"/>
      <c r="U4" s="7"/>
      <c r="V4" s="7"/>
      <c r="W4" s="7"/>
      <c r="X4" s="7"/>
    </row>
    <row r="5" spans="1:24" s="1" customFormat="1" ht="13.5" customHeight="1">
      <c r="A5" s="6" t="s"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1" customFormat="1" ht="13.5" customHeight="1">
      <c r="A6" s="8" t="s">
        <v>7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 t="s">
        <v>11</v>
      </c>
      <c r="O6" s="8"/>
      <c r="P6" s="8"/>
      <c r="Q6" s="8"/>
      <c r="R6" s="8"/>
      <c r="S6" s="8"/>
      <c r="T6" s="8"/>
      <c r="U6" s="8"/>
      <c r="V6" s="8" t="s">
        <v>15</v>
      </c>
      <c r="W6" s="12" t="s">
        <v>16</v>
      </c>
      <c r="X6" s="12"/>
    </row>
    <row r="7" spans="1:24" s="1" customFormat="1" ht="13.5" customHeight="1">
      <c r="A7" s="8"/>
      <c r="B7" s="9" t="s">
        <v>9</v>
      </c>
      <c r="C7" s="9"/>
      <c r="D7" s="9"/>
      <c r="E7" s="9"/>
      <c r="F7" s="9"/>
      <c r="G7" s="10" t="s">
        <v>10</v>
      </c>
      <c r="H7" s="10"/>
      <c r="I7" s="10"/>
      <c r="J7" s="10"/>
      <c r="K7" s="10"/>
      <c r="L7" s="10"/>
      <c r="M7" s="10"/>
      <c r="N7" s="11" t="s">
        <v>12</v>
      </c>
      <c r="O7" s="10" t="s">
        <v>13</v>
      </c>
      <c r="P7" s="10"/>
      <c r="Q7" s="10"/>
      <c r="R7" s="10" t="s">
        <v>14</v>
      </c>
      <c r="S7" s="10"/>
      <c r="T7" s="10"/>
      <c r="U7" s="10"/>
      <c r="V7" s="8"/>
      <c r="W7" s="11" t="s">
        <v>17</v>
      </c>
      <c r="X7" s="13" t="s">
        <v>18</v>
      </c>
    </row>
    <row r="8" spans="1:24" s="1" customFormat="1" ht="13.5" customHeight="1">
      <c r="A8" s="14" t="s">
        <v>19</v>
      </c>
      <c r="B8" s="15" t="s">
        <v>20</v>
      </c>
      <c r="C8" s="15"/>
      <c r="D8" s="15"/>
      <c r="E8" s="15"/>
      <c r="F8" s="15"/>
      <c r="G8" s="16" t="s">
        <v>21</v>
      </c>
      <c r="H8" s="16"/>
      <c r="I8" s="16"/>
      <c r="J8" s="16"/>
      <c r="K8" s="16"/>
      <c r="L8" s="16"/>
      <c r="M8" s="16"/>
      <c r="N8" s="14" t="s">
        <v>22</v>
      </c>
      <c r="O8" s="16" t="s">
        <v>23</v>
      </c>
      <c r="P8" s="16"/>
      <c r="Q8" s="16"/>
      <c r="R8" s="16" t="s">
        <v>24</v>
      </c>
      <c r="S8" s="16"/>
      <c r="T8" s="16"/>
      <c r="U8" s="16"/>
      <c r="V8" s="14" t="s">
        <v>25</v>
      </c>
      <c r="W8" s="14" t="s">
        <v>26</v>
      </c>
      <c r="X8" s="17" t="s">
        <v>27</v>
      </c>
    </row>
    <row r="9" spans="1:24" s="1" customFormat="1" ht="33.75" customHeight="1">
      <c r="A9" s="18">
        <v>1</v>
      </c>
      <c r="B9" s="19" t="s">
        <v>28</v>
      </c>
      <c r="C9" s="19"/>
      <c r="D9" s="19"/>
      <c r="E9" s="19"/>
      <c r="F9" s="19"/>
      <c r="G9" s="20" t="s">
        <v>119</v>
      </c>
      <c r="H9" s="20"/>
      <c r="I9" s="20"/>
      <c r="J9" s="20"/>
      <c r="K9" s="20"/>
      <c r="L9" s="20"/>
      <c r="M9" s="20"/>
      <c r="N9" s="11" t="s">
        <v>29</v>
      </c>
      <c r="O9" s="10" t="s">
        <v>30</v>
      </c>
      <c r="P9" s="10"/>
      <c r="Q9" s="10"/>
      <c r="R9" s="21">
        <f>12409</f>
        <v>12409</v>
      </c>
      <c r="S9" s="21"/>
      <c r="T9" s="21"/>
      <c r="U9" s="21"/>
      <c r="V9" s="18" t="s">
        <v>31</v>
      </c>
      <c r="W9" s="11" t="s">
        <v>19</v>
      </c>
      <c r="X9" s="22">
        <f>12409</f>
        <v>12409</v>
      </c>
    </row>
    <row r="10" spans="1:24" s="1" customFormat="1" ht="33.75" customHeight="1">
      <c r="A10" s="18">
        <v>2</v>
      </c>
      <c r="B10" s="19" t="s">
        <v>28</v>
      </c>
      <c r="C10" s="19"/>
      <c r="D10" s="19"/>
      <c r="E10" s="19"/>
      <c r="F10" s="19"/>
      <c r="G10" s="20" t="s">
        <v>120</v>
      </c>
      <c r="H10" s="20"/>
      <c r="I10" s="20"/>
      <c r="J10" s="20"/>
      <c r="K10" s="20"/>
      <c r="L10" s="20"/>
      <c r="M10" s="20"/>
      <c r="N10" s="11" t="s">
        <v>32</v>
      </c>
      <c r="O10" s="10" t="s">
        <v>33</v>
      </c>
      <c r="P10" s="10"/>
      <c r="Q10" s="10"/>
      <c r="R10" s="21">
        <f>6309</f>
        <v>6309</v>
      </c>
      <c r="S10" s="21"/>
      <c r="T10" s="21"/>
      <c r="U10" s="21"/>
      <c r="V10" s="18" t="s">
        <v>31</v>
      </c>
      <c r="W10" s="11" t="s">
        <v>19</v>
      </c>
      <c r="X10" s="22">
        <f>6309</f>
        <v>6309</v>
      </c>
    </row>
    <row r="11" spans="1:24" s="1" customFormat="1" ht="54.75" customHeight="1">
      <c r="A11" s="18">
        <v>3</v>
      </c>
      <c r="B11" s="19" t="s">
        <v>34</v>
      </c>
      <c r="C11" s="19"/>
      <c r="D11" s="19"/>
      <c r="E11" s="19"/>
      <c r="F11" s="19"/>
      <c r="G11" s="20" t="s">
        <v>35</v>
      </c>
      <c r="H11" s="20"/>
      <c r="I11" s="20"/>
      <c r="J11" s="20"/>
      <c r="K11" s="20"/>
      <c r="L11" s="20"/>
      <c r="M11" s="20"/>
      <c r="N11" s="11" t="s">
        <v>36</v>
      </c>
      <c r="O11" s="10" t="s">
        <v>37</v>
      </c>
      <c r="P11" s="10"/>
      <c r="Q11" s="10"/>
      <c r="R11" s="21">
        <f>27601.92</f>
        <v>27601.92</v>
      </c>
      <c r="S11" s="21"/>
      <c r="T11" s="21"/>
      <c r="U11" s="21"/>
      <c r="V11" s="18" t="s">
        <v>38</v>
      </c>
      <c r="W11" s="11" t="s">
        <v>19</v>
      </c>
      <c r="X11" s="22">
        <f>27601.92</f>
        <v>27601.92</v>
      </c>
    </row>
    <row r="12" spans="1:24" s="1" customFormat="1" ht="33.75" customHeight="1">
      <c r="A12" s="18">
        <v>4</v>
      </c>
      <c r="B12" s="19" t="s">
        <v>39</v>
      </c>
      <c r="C12" s="19"/>
      <c r="D12" s="19"/>
      <c r="E12" s="19"/>
      <c r="F12" s="19"/>
      <c r="G12" s="20" t="s">
        <v>40</v>
      </c>
      <c r="H12" s="20"/>
      <c r="I12" s="20"/>
      <c r="J12" s="20"/>
      <c r="K12" s="20"/>
      <c r="L12" s="20"/>
      <c r="M12" s="20"/>
      <c r="N12" s="11" t="s">
        <v>41</v>
      </c>
      <c r="O12" s="10" t="s">
        <v>37</v>
      </c>
      <c r="P12" s="10"/>
      <c r="Q12" s="10"/>
      <c r="R12" s="21">
        <f>4250</f>
        <v>4250</v>
      </c>
      <c r="S12" s="21"/>
      <c r="T12" s="21"/>
      <c r="U12" s="21"/>
      <c r="V12" s="18" t="s">
        <v>42</v>
      </c>
      <c r="W12" s="11" t="s">
        <v>43</v>
      </c>
      <c r="X12" s="22">
        <f>100</f>
        <v>100</v>
      </c>
    </row>
    <row r="13" spans="1:24" s="1" customFormat="1" ht="33" customHeight="1">
      <c r="A13" s="18">
        <v>5</v>
      </c>
      <c r="B13" s="19" t="s">
        <v>44</v>
      </c>
      <c r="C13" s="19"/>
      <c r="D13" s="19"/>
      <c r="E13" s="19"/>
      <c r="F13" s="19"/>
      <c r="G13" s="20" t="s">
        <v>45</v>
      </c>
      <c r="H13" s="20"/>
      <c r="I13" s="20"/>
      <c r="J13" s="20"/>
      <c r="K13" s="20"/>
      <c r="L13" s="20"/>
      <c r="M13" s="20"/>
      <c r="N13" s="11" t="s">
        <v>19</v>
      </c>
      <c r="O13" s="10" t="s">
        <v>37</v>
      </c>
      <c r="P13" s="10"/>
      <c r="Q13" s="10"/>
      <c r="R13" s="21">
        <f>11418</f>
        <v>11418</v>
      </c>
      <c r="S13" s="21"/>
      <c r="T13" s="21"/>
      <c r="U13" s="21"/>
      <c r="V13" s="18" t="s">
        <v>46</v>
      </c>
      <c r="W13" s="11" t="s">
        <v>19</v>
      </c>
      <c r="X13" s="22">
        <f>11418</f>
        <v>11418</v>
      </c>
    </row>
    <row r="14" spans="1:24" s="1" customFormat="1" ht="32.25" customHeight="1">
      <c r="A14" s="18">
        <v>6</v>
      </c>
      <c r="B14" s="19" t="s">
        <v>44</v>
      </c>
      <c r="C14" s="19"/>
      <c r="D14" s="19"/>
      <c r="E14" s="19"/>
      <c r="F14" s="19"/>
      <c r="G14" s="20" t="s">
        <v>45</v>
      </c>
      <c r="H14" s="20"/>
      <c r="I14" s="20"/>
      <c r="J14" s="20"/>
      <c r="K14" s="20"/>
      <c r="L14" s="20"/>
      <c r="M14" s="20"/>
      <c r="N14" s="11" t="s">
        <v>20</v>
      </c>
      <c r="O14" s="10" t="s">
        <v>37</v>
      </c>
      <c r="P14" s="10"/>
      <c r="Q14" s="10"/>
      <c r="R14" s="21">
        <f>11418</f>
        <v>11418</v>
      </c>
      <c r="S14" s="21"/>
      <c r="T14" s="21"/>
      <c r="U14" s="21"/>
      <c r="V14" s="18" t="s">
        <v>46</v>
      </c>
      <c r="W14" s="11" t="s">
        <v>19</v>
      </c>
      <c r="X14" s="22">
        <f>11418</f>
        <v>11418</v>
      </c>
    </row>
    <row r="15" spans="1:24" s="1" customFormat="1" ht="48" customHeight="1">
      <c r="A15" s="18">
        <v>7</v>
      </c>
      <c r="B15" s="19" t="s">
        <v>47</v>
      </c>
      <c r="C15" s="19"/>
      <c r="D15" s="19"/>
      <c r="E15" s="19"/>
      <c r="F15" s="19"/>
      <c r="G15" s="20" t="s">
        <v>48</v>
      </c>
      <c r="H15" s="20"/>
      <c r="I15" s="20"/>
      <c r="J15" s="20"/>
      <c r="K15" s="20"/>
      <c r="L15" s="20"/>
      <c r="M15" s="20"/>
      <c r="N15" s="11" t="s">
        <v>49</v>
      </c>
      <c r="O15" s="10" t="s">
        <v>37</v>
      </c>
      <c r="P15" s="10"/>
      <c r="Q15" s="10"/>
      <c r="R15" s="21">
        <f>2288.64</f>
        <v>2288.64</v>
      </c>
      <c r="S15" s="21"/>
      <c r="T15" s="21"/>
      <c r="U15" s="21"/>
      <c r="V15" s="18" t="s">
        <v>50</v>
      </c>
      <c r="W15" s="11" t="s">
        <v>19</v>
      </c>
      <c r="X15" s="22">
        <f>2288.64</f>
        <v>2288.64</v>
      </c>
    </row>
    <row r="16" spans="1:24" s="1" customFormat="1" ht="45" customHeight="1">
      <c r="A16" s="18">
        <v>8</v>
      </c>
      <c r="B16" s="19" t="s">
        <v>52</v>
      </c>
      <c r="C16" s="19"/>
      <c r="D16" s="19"/>
      <c r="E16" s="19"/>
      <c r="F16" s="19"/>
      <c r="G16" s="20" t="s">
        <v>121</v>
      </c>
      <c r="H16" s="20"/>
      <c r="I16" s="20"/>
      <c r="J16" s="20"/>
      <c r="K16" s="20"/>
      <c r="L16" s="20"/>
      <c r="M16" s="20"/>
      <c r="N16" s="11" t="s">
        <v>53</v>
      </c>
      <c r="O16" s="10" t="s">
        <v>51</v>
      </c>
      <c r="P16" s="10"/>
      <c r="Q16" s="10"/>
      <c r="R16" s="21">
        <f>30720</f>
        <v>30720</v>
      </c>
      <c r="S16" s="21"/>
      <c r="T16" s="21"/>
      <c r="U16" s="21"/>
      <c r="V16" s="18" t="s">
        <v>54</v>
      </c>
      <c r="W16" s="11" t="s">
        <v>19</v>
      </c>
      <c r="X16" s="22">
        <f>30720</f>
        <v>30720</v>
      </c>
    </row>
    <row r="17" spans="1:24" s="1" customFormat="1" ht="54.75" customHeight="1">
      <c r="A17" s="18">
        <v>9</v>
      </c>
      <c r="B17" s="19" t="s">
        <v>47</v>
      </c>
      <c r="C17" s="19"/>
      <c r="D17" s="19"/>
      <c r="E17" s="19"/>
      <c r="F17" s="19"/>
      <c r="G17" s="20" t="s">
        <v>122</v>
      </c>
      <c r="H17" s="20"/>
      <c r="I17" s="20"/>
      <c r="J17" s="20"/>
      <c r="K17" s="20"/>
      <c r="L17" s="20"/>
      <c r="M17" s="20"/>
      <c r="N17" s="11" t="s">
        <v>55</v>
      </c>
      <c r="O17" s="10" t="s">
        <v>56</v>
      </c>
      <c r="P17" s="10"/>
      <c r="Q17" s="10"/>
      <c r="R17" s="21">
        <f>2280</f>
        <v>2280</v>
      </c>
      <c r="S17" s="21"/>
      <c r="T17" s="21"/>
      <c r="U17" s="21"/>
      <c r="V17" s="18" t="s">
        <v>57</v>
      </c>
      <c r="W17" s="11" t="s">
        <v>19</v>
      </c>
      <c r="X17" s="22">
        <f>2280</f>
        <v>2280</v>
      </c>
    </row>
    <row r="18" spans="1:24" s="1" customFormat="1" ht="54.75" customHeight="1">
      <c r="A18" s="18">
        <v>10</v>
      </c>
      <c r="B18" s="19" t="s">
        <v>34</v>
      </c>
      <c r="C18" s="19"/>
      <c r="D18" s="19"/>
      <c r="E18" s="19"/>
      <c r="F18" s="19"/>
      <c r="G18" s="20" t="s">
        <v>35</v>
      </c>
      <c r="H18" s="20"/>
      <c r="I18" s="20"/>
      <c r="J18" s="20"/>
      <c r="K18" s="20"/>
      <c r="L18" s="20"/>
      <c r="M18" s="20"/>
      <c r="N18" s="11" t="s">
        <v>58</v>
      </c>
      <c r="O18" s="10" t="s">
        <v>59</v>
      </c>
      <c r="P18" s="10"/>
      <c r="Q18" s="10"/>
      <c r="R18" s="21">
        <f>24834.98</f>
        <v>24834.98</v>
      </c>
      <c r="S18" s="21"/>
      <c r="T18" s="21"/>
      <c r="U18" s="21"/>
      <c r="V18" s="18" t="s">
        <v>38</v>
      </c>
      <c r="W18" s="11" t="s">
        <v>19</v>
      </c>
      <c r="X18" s="22">
        <f>24834.98</f>
        <v>24834.98</v>
      </c>
    </row>
    <row r="19" spans="1:24" s="1" customFormat="1" ht="33.75" customHeight="1">
      <c r="A19" s="18">
        <v>11</v>
      </c>
      <c r="B19" s="19" t="s">
        <v>39</v>
      </c>
      <c r="C19" s="19"/>
      <c r="D19" s="19"/>
      <c r="E19" s="19"/>
      <c r="F19" s="19"/>
      <c r="G19" s="20" t="s">
        <v>40</v>
      </c>
      <c r="H19" s="20"/>
      <c r="I19" s="20"/>
      <c r="J19" s="20"/>
      <c r="K19" s="20"/>
      <c r="L19" s="20"/>
      <c r="M19" s="20"/>
      <c r="N19" s="11" t="s">
        <v>60</v>
      </c>
      <c r="O19" s="10" t="s">
        <v>61</v>
      </c>
      <c r="P19" s="10"/>
      <c r="Q19" s="10"/>
      <c r="R19" s="21">
        <f>7275.5</f>
        <v>7275.5</v>
      </c>
      <c r="S19" s="21"/>
      <c r="T19" s="21"/>
      <c r="U19" s="21"/>
      <c r="V19" s="18" t="s">
        <v>42</v>
      </c>
      <c r="W19" s="11" t="s">
        <v>43</v>
      </c>
      <c r="X19" s="22">
        <f>171.19</f>
        <v>171.19</v>
      </c>
    </row>
    <row r="20" spans="1:24" s="1" customFormat="1" ht="54.75" customHeight="1">
      <c r="A20" s="18">
        <v>12</v>
      </c>
      <c r="B20" s="19" t="s">
        <v>62</v>
      </c>
      <c r="C20" s="19"/>
      <c r="D20" s="19"/>
      <c r="E20" s="19"/>
      <c r="F20" s="19"/>
      <c r="G20" s="20" t="s">
        <v>63</v>
      </c>
      <c r="H20" s="20"/>
      <c r="I20" s="20"/>
      <c r="J20" s="20"/>
      <c r="K20" s="20"/>
      <c r="L20" s="20"/>
      <c r="M20" s="20"/>
      <c r="N20" s="11" t="s">
        <v>64</v>
      </c>
      <c r="O20" s="10" t="s">
        <v>65</v>
      </c>
      <c r="P20" s="10"/>
      <c r="Q20" s="10"/>
      <c r="R20" s="21">
        <f>89600</f>
        <v>89600</v>
      </c>
      <c r="S20" s="21"/>
      <c r="T20" s="21"/>
      <c r="U20" s="21"/>
      <c r="V20" s="18" t="s">
        <v>66</v>
      </c>
      <c r="W20" s="11" t="s">
        <v>19</v>
      </c>
      <c r="X20" s="22">
        <f>89600</f>
        <v>89600</v>
      </c>
    </row>
    <row r="21" spans="1:24" s="1" customFormat="1" ht="45" customHeight="1">
      <c r="A21" s="18">
        <v>13</v>
      </c>
      <c r="B21" s="19" t="s">
        <v>52</v>
      </c>
      <c r="C21" s="19"/>
      <c r="D21" s="19"/>
      <c r="E21" s="19"/>
      <c r="F21" s="19"/>
      <c r="G21" s="20" t="s">
        <v>121</v>
      </c>
      <c r="H21" s="20"/>
      <c r="I21" s="20"/>
      <c r="J21" s="20"/>
      <c r="K21" s="20"/>
      <c r="L21" s="20"/>
      <c r="M21" s="20"/>
      <c r="N21" s="11" t="s">
        <v>67</v>
      </c>
      <c r="O21" s="10" t="s">
        <v>65</v>
      </c>
      <c r="P21" s="10"/>
      <c r="Q21" s="10"/>
      <c r="R21" s="21">
        <f>29440</f>
        <v>29440</v>
      </c>
      <c r="S21" s="21"/>
      <c r="T21" s="21"/>
      <c r="U21" s="21"/>
      <c r="V21" s="18" t="s">
        <v>68</v>
      </c>
      <c r="W21" s="11" t="s">
        <v>19</v>
      </c>
      <c r="X21" s="22">
        <f>29440</f>
        <v>29440</v>
      </c>
    </row>
    <row r="22" spans="1:24" s="1" customFormat="1" ht="54.75" customHeight="1">
      <c r="A22" s="18">
        <v>14</v>
      </c>
      <c r="B22" s="19" t="s">
        <v>47</v>
      </c>
      <c r="C22" s="19"/>
      <c r="D22" s="19"/>
      <c r="E22" s="19"/>
      <c r="F22" s="19"/>
      <c r="G22" s="20" t="s">
        <v>123</v>
      </c>
      <c r="H22" s="20"/>
      <c r="I22" s="20"/>
      <c r="J22" s="20"/>
      <c r="K22" s="20"/>
      <c r="L22" s="20"/>
      <c r="M22" s="20"/>
      <c r="N22" s="11" t="s">
        <v>69</v>
      </c>
      <c r="O22" s="10" t="s">
        <v>65</v>
      </c>
      <c r="P22" s="10"/>
      <c r="Q22" s="10"/>
      <c r="R22" s="21">
        <f>2280</f>
        <v>2280</v>
      </c>
      <c r="S22" s="21"/>
      <c r="T22" s="21"/>
      <c r="U22" s="21"/>
      <c r="V22" s="18" t="s">
        <v>70</v>
      </c>
      <c r="W22" s="11" t="s">
        <v>19</v>
      </c>
      <c r="X22" s="22">
        <f>2280</f>
        <v>2280</v>
      </c>
    </row>
    <row r="23" spans="1:24" s="1" customFormat="1" ht="33.75" customHeight="1">
      <c r="A23" s="18">
        <v>15</v>
      </c>
      <c r="B23" s="19" t="s">
        <v>39</v>
      </c>
      <c r="C23" s="19"/>
      <c r="D23" s="19"/>
      <c r="E23" s="19"/>
      <c r="F23" s="19"/>
      <c r="G23" s="20" t="s">
        <v>40</v>
      </c>
      <c r="H23" s="20"/>
      <c r="I23" s="20"/>
      <c r="J23" s="20"/>
      <c r="K23" s="20"/>
      <c r="L23" s="20"/>
      <c r="M23" s="20"/>
      <c r="N23" s="11" t="s">
        <v>71</v>
      </c>
      <c r="O23" s="10" t="s">
        <v>72</v>
      </c>
      <c r="P23" s="10"/>
      <c r="Q23" s="10"/>
      <c r="R23" s="21">
        <f>5178</f>
        <v>5178</v>
      </c>
      <c r="S23" s="21"/>
      <c r="T23" s="21"/>
      <c r="U23" s="21"/>
      <c r="V23" s="18" t="s">
        <v>42</v>
      </c>
      <c r="W23" s="11" t="s">
        <v>43</v>
      </c>
      <c r="X23" s="22">
        <f>121.84</f>
        <v>121.84</v>
      </c>
    </row>
    <row r="24" spans="1:24" s="1" customFormat="1" ht="54.75" customHeight="1">
      <c r="A24" s="18">
        <v>16</v>
      </c>
      <c r="B24" s="19" t="s">
        <v>73</v>
      </c>
      <c r="C24" s="19"/>
      <c r="D24" s="19"/>
      <c r="E24" s="19"/>
      <c r="F24" s="19"/>
      <c r="G24" s="20" t="s">
        <v>124</v>
      </c>
      <c r="H24" s="20"/>
      <c r="I24" s="20"/>
      <c r="J24" s="20"/>
      <c r="K24" s="20"/>
      <c r="L24" s="20"/>
      <c r="M24" s="20"/>
      <c r="N24" s="11" t="s">
        <v>74</v>
      </c>
      <c r="O24" s="10" t="s">
        <v>75</v>
      </c>
      <c r="P24" s="10"/>
      <c r="Q24" s="10"/>
      <c r="R24" s="21">
        <f>4352.4</f>
        <v>4352.4</v>
      </c>
      <c r="S24" s="21"/>
      <c r="T24" s="21"/>
      <c r="U24" s="21"/>
      <c r="V24" s="18" t="s">
        <v>76</v>
      </c>
      <c r="W24" s="11" t="s">
        <v>19</v>
      </c>
      <c r="X24" s="22">
        <f>4352.4</f>
        <v>4352.4</v>
      </c>
    </row>
    <row r="25" spans="1:24" s="1" customFormat="1" ht="45" customHeight="1">
      <c r="A25" s="18">
        <v>17</v>
      </c>
      <c r="B25" s="19" t="s">
        <v>34</v>
      </c>
      <c r="C25" s="19"/>
      <c r="D25" s="19"/>
      <c r="E25" s="19"/>
      <c r="F25" s="19"/>
      <c r="G25" s="20" t="s">
        <v>35</v>
      </c>
      <c r="H25" s="20"/>
      <c r="I25" s="20"/>
      <c r="J25" s="20"/>
      <c r="K25" s="20"/>
      <c r="L25" s="20"/>
      <c r="M25" s="20"/>
      <c r="N25" s="11" t="s">
        <v>77</v>
      </c>
      <c r="O25" s="10" t="s">
        <v>78</v>
      </c>
      <c r="P25" s="10"/>
      <c r="Q25" s="10"/>
      <c r="R25" s="21">
        <f>30888.71</f>
        <v>30888.71</v>
      </c>
      <c r="S25" s="21"/>
      <c r="T25" s="21"/>
      <c r="U25" s="21"/>
      <c r="V25" s="18" t="s">
        <v>38</v>
      </c>
      <c r="W25" s="11" t="s">
        <v>19</v>
      </c>
      <c r="X25" s="22">
        <f>30888.71</f>
        <v>30888.71</v>
      </c>
    </row>
    <row r="26" spans="1:24" s="1" customFormat="1" ht="30" customHeight="1">
      <c r="A26" s="18">
        <v>18</v>
      </c>
      <c r="B26" s="19" t="s">
        <v>79</v>
      </c>
      <c r="C26" s="19"/>
      <c r="D26" s="19"/>
      <c r="E26" s="19"/>
      <c r="F26" s="19"/>
      <c r="G26" s="20" t="s">
        <v>80</v>
      </c>
      <c r="H26" s="20"/>
      <c r="I26" s="20"/>
      <c r="J26" s="20"/>
      <c r="K26" s="20"/>
      <c r="L26" s="20"/>
      <c r="M26" s="20"/>
      <c r="N26" s="11" t="s">
        <v>81</v>
      </c>
      <c r="O26" s="10" t="s">
        <v>82</v>
      </c>
      <c r="P26" s="10"/>
      <c r="Q26" s="10"/>
      <c r="R26" s="21">
        <f>30000</f>
        <v>30000</v>
      </c>
      <c r="S26" s="21"/>
      <c r="T26" s="21"/>
      <c r="U26" s="21"/>
      <c r="V26" s="18" t="s">
        <v>83</v>
      </c>
      <c r="W26" s="11" t="s">
        <v>19</v>
      </c>
      <c r="X26" s="22">
        <f>30000</f>
        <v>30000</v>
      </c>
    </row>
    <row r="27" spans="1:24" s="1" customFormat="1" ht="33" customHeight="1">
      <c r="A27" s="18">
        <v>19</v>
      </c>
      <c r="B27" s="19" t="s">
        <v>79</v>
      </c>
      <c r="C27" s="19"/>
      <c r="D27" s="19"/>
      <c r="E27" s="19"/>
      <c r="F27" s="19"/>
      <c r="G27" s="20" t="s">
        <v>80</v>
      </c>
      <c r="H27" s="20"/>
      <c r="I27" s="20"/>
      <c r="J27" s="20"/>
      <c r="K27" s="20"/>
      <c r="L27" s="20"/>
      <c r="M27" s="20"/>
      <c r="N27" s="11" t="s">
        <v>84</v>
      </c>
      <c r="O27" s="10" t="s">
        <v>85</v>
      </c>
      <c r="P27" s="10"/>
      <c r="Q27" s="10"/>
      <c r="R27" s="21">
        <f>30000</f>
        <v>30000</v>
      </c>
      <c r="S27" s="21"/>
      <c r="T27" s="21"/>
      <c r="U27" s="21"/>
      <c r="V27" s="18" t="s">
        <v>86</v>
      </c>
      <c r="W27" s="11" t="s">
        <v>19</v>
      </c>
      <c r="X27" s="22">
        <f>30000</f>
        <v>30000</v>
      </c>
    </row>
    <row r="28" spans="1:24" s="1" customFormat="1" ht="24" customHeight="1">
      <c r="A28" s="18">
        <v>20</v>
      </c>
      <c r="B28" s="19" t="s">
        <v>47</v>
      </c>
      <c r="C28" s="19"/>
      <c r="D28" s="19"/>
      <c r="E28" s="19"/>
      <c r="F28" s="19"/>
      <c r="G28" s="20" t="s">
        <v>123</v>
      </c>
      <c r="H28" s="20"/>
      <c r="I28" s="20"/>
      <c r="J28" s="20"/>
      <c r="K28" s="20"/>
      <c r="L28" s="20"/>
      <c r="M28" s="20"/>
      <c r="N28" s="11" t="s">
        <v>87</v>
      </c>
      <c r="O28" s="10" t="s">
        <v>88</v>
      </c>
      <c r="P28" s="10"/>
      <c r="Q28" s="10"/>
      <c r="R28" s="21">
        <f>2292.82</f>
        <v>2292.82</v>
      </c>
      <c r="S28" s="21"/>
      <c r="T28" s="21"/>
      <c r="U28" s="21"/>
      <c r="V28" s="18" t="s">
        <v>89</v>
      </c>
      <c r="W28" s="11" t="s">
        <v>19</v>
      </c>
      <c r="X28" s="22">
        <f>2292.82</f>
        <v>2292.82</v>
      </c>
    </row>
    <row r="29" spans="1:24" s="1" customFormat="1" ht="64.5" customHeight="1">
      <c r="A29" s="18">
        <v>21</v>
      </c>
      <c r="B29" s="19" t="s">
        <v>34</v>
      </c>
      <c r="C29" s="19"/>
      <c r="D29" s="19"/>
      <c r="E29" s="19"/>
      <c r="F29" s="19"/>
      <c r="G29" s="20" t="s">
        <v>35</v>
      </c>
      <c r="H29" s="20"/>
      <c r="I29" s="20"/>
      <c r="J29" s="20"/>
      <c r="K29" s="20"/>
      <c r="L29" s="20"/>
      <c r="M29" s="20"/>
      <c r="N29" s="11" t="s">
        <v>90</v>
      </c>
      <c r="O29" s="10" t="s">
        <v>91</v>
      </c>
      <c r="P29" s="10"/>
      <c r="Q29" s="10"/>
      <c r="R29" s="21">
        <f>22045.86</f>
        <v>22045.86</v>
      </c>
      <c r="S29" s="21"/>
      <c r="T29" s="21"/>
      <c r="U29" s="21"/>
      <c r="V29" s="18" t="s">
        <v>38</v>
      </c>
      <c r="W29" s="11" t="s">
        <v>19</v>
      </c>
      <c r="X29" s="22">
        <f>22045.86</f>
        <v>22045.86</v>
      </c>
    </row>
    <row r="30" spans="1:24" s="1" customFormat="1" ht="33.75" customHeight="1">
      <c r="A30" s="18">
        <v>22</v>
      </c>
      <c r="B30" s="19" t="s">
        <v>39</v>
      </c>
      <c r="C30" s="19"/>
      <c r="D30" s="19"/>
      <c r="E30" s="19"/>
      <c r="F30" s="19"/>
      <c r="G30" s="20" t="s">
        <v>40</v>
      </c>
      <c r="H30" s="20"/>
      <c r="I30" s="20"/>
      <c r="J30" s="20"/>
      <c r="K30" s="20"/>
      <c r="L30" s="20"/>
      <c r="M30" s="20"/>
      <c r="N30" s="11" t="s">
        <v>92</v>
      </c>
      <c r="O30" s="10" t="s">
        <v>93</v>
      </c>
      <c r="P30" s="10"/>
      <c r="Q30" s="10"/>
      <c r="R30" s="21">
        <f>7016</f>
        <v>7016</v>
      </c>
      <c r="S30" s="21"/>
      <c r="T30" s="21"/>
      <c r="U30" s="21"/>
      <c r="V30" s="18" t="s">
        <v>42</v>
      </c>
      <c r="W30" s="11" t="s">
        <v>94</v>
      </c>
      <c r="X30" s="22">
        <f>43.85</f>
        <v>43.85</v>
      </c>
    </row>
    <row r="31" spans="1:24" s="1" customFormat="1" ht="33.75" customHeight="1">
      <c r="A31" s="18">
        <v>23</v>
      </c>
      <c r="B31" s="19" t="s">
        <v>44</v>
      </c>
      <c r="C31" s="19"/>
      <c r="D31" s="19"/>
      <c r="E31" s="19"/>
      <c r="F31" s="19"/>
      <c r="G31" s="20" t="s">
        <v>45</v>
      </c>
      <c r="H31" s="20"/>
      <c r="I31" s="20"/>
      <c r="J31" s="20"/>
      <c r="K31" s="20"/>
      <c r="L31" s="20"/>
      <c r="M31" s="20"/>
      <c r="N31" s="11" t="s">
        <v>95</v>
      </c>
      <c r="O31" s="10" t="s">
        <v>93</v>
      </c>
      <c r="P31" s="10"/>
      <c r="Q31" s="10"/>
      <c r="R31" s="21">
        <f>11418</f>
        <v>11418</v>
      </c>
      <c r="S31" s="21"/>
      <c r="T31" s="21"/>
      <c r="U31" s="21"/>
      <c r="V31" s="18" t="s">
        <v>46</v>
      </c>
      <c r="W31" s="11" t="s">
        <v>19</v>
      </c>
      <c r="X31" s="22">
        <f>11418</f>
        <v>11418</v>
      </c>
    </row>
    <row r="32" spans="1:24" s="1" customFormat="1" ht="33.75" customHeight="1">
      <c r="A32" s="18">
        <v>24</v>
      </c>
      <c r="B32" s="19" t="s">
        <v>96</v>
      </c>
      <c r="C32" s="19"/>
      <c r="D32" s="19"/>
      <c r="E32" s="19"/>
      <c r="F32" s="19"/>
      <c r="G32" s="20" t="s">
        <v>126</v>
      </c>
      <c r="H32" s="20"/>
      <c r="I32" s="20"/>
      <c r="J32" s="20"/>
      <c r="K32" s="20"/>
      <c r="L32" s="20"/>
      <c r="M32" s="20"/>
      <c r="N32" s="11" t="s">
        <v>97</v>
      </c>
      <c r="O32" s="10" t="s">
        <v>98</v>
      </c>
      <c r="P32" s="10"/>
      <c r="Q32" s="10"/>
      <c r="R32" s="21">
        <f>10200</f>
        <v>10200</v>
      </c>
      <c r="S32" s="21"/>
      <c r="T32" s="21"/>
      <c r="U32" s="21"/>
      <c r="V32" s="18" t="s">
        <v>99</v>
      </c>
      <c r="W32" s="11" t="s">
        <v>19</v>
      </c>
      <c r="X32" s="22">
        <f>10200</f>
        <v>10200</v>
      </c>
    </row>
    <row r="33" spans="1:24" s="1" customFormat="1" ht="38.25" customHeight="1">
      <c r="A33" s="18">
        <v>25</v>
      </c>
      <c r="B33" s="19" t="s">
        <v>47</v>
      </c>
      <c r="C33" s="19"/>
      <c r="D33" s="19"/>
      <c r="E33" s="19"/>
      <c r="F33" s="19"/>
      <c r="G33" s="20" t="s">
        <v>123</v>
      </c>
      <c r="H33" s="20"/>
      <c r="I33" s="20"/>
      <c r="J33" s="20"/>
      <c r="K33" s="20"/>
      <c r="L33" s="20"/>
      <c r="M33" s="20"/>
      <c r="N33" s="11" t="s">
        <v>100</v>
      </c>
      <c r="O33" s="10" t="s">
        <v>98</v>
      </c>
      <c r="P33" s="10"/>
      <c r="Q33" s="10"/>
      <c r="R33" s="21">
        <f>2280</f>
        <v>2280</v>
      </c>
      <c r="S33" s="21"/>
      <c r="T33" s="21"/>
      <c r="U33" s="21"/>
      <c r="V33" s="18" t="s">
        <v>101</v>
      </c>
      <c r="W33" s="11" t="s">
        <v>19</v>
      </c>
      <c r="X33" s="22">
        <f>2280</f>
        <v>2280</v>
      </c>
    </row>
    <row r="34" spans="1:24" s="1" customFormat="1" ht="54.75" customHeight="1">
      <c r="A34" s="18">
        <v>26</v>
      </c>
      <c r="B34" s="19" t="s">
        <v>34</v>
      </c>
      <c r="C34" s="19"/>
      <c r="D34" s="19"/>
      <c r="E34" s="19"/>
      <c r="F34" s="19"/>
      <c r="G34" s="20" t="s">
        <v>35</v>
      </c>
      <c r="H34" s="20"/>
      <c r="I34" s="20"/>
      <c r="J34" s="20"/>
      <c r="K34" s="20"/>
      <c r="L34" s="20"/>
      <c r="M34" s="20"/>
      <c r="N34" s="11" t="s">
        <v>102</v>
      </c>
      <c r="O34" s="10" t="s">
        <v>103</v>
      </c>
      <c r="P34" s="10"/>
      <c r="Q34" s="10"/>
      <c r="R34" s="21">
        <f>16224.19</f>
        <v>16224.19</v>
      </c>
      <c r="S34" s="21"/>
      <c r="T34" s="21"/>
      <c r="U34" s="21"/>
      <c r="V34" s="18" t="s">
        <v>104</v>
      </c>
      <c r="W34" s="11" t="s">
        <v>19</v>
      </c>
      <c r="X34" s="22">
        <f>16224.19</f>
        <v>16224.19</v>
      </c>
    </row>
    <row r="35" spans="1:24" s="1" customFormat="1" ht="36.75" customHeight="1">
      <c r="A35" s="18">
        <v>27</v>
      </c>
      <c r="B35" s="19" t="s">
        <v>105</v>
      </c>
      <c r="C35" s="19"/>
      <c r="D35" s="19"/>
      <c r="E35" s="19"/>
      <c r="F35" s="19"/>
      <c r="G35" s="20" t="s">
        <v>125</v>
      </c>
      <c r="H35" s="20"/>
      <c r="I35" s="20"/>
      <c r="J35" s="20"/>
      <c r="K35" s="20"/>
      <c r="L35" s="20"/>
      <c r="M35" s="20"/>
      <c r="N35" s="11" t="s">
        <v>106</v>
      </c>
      <c r="O35" s="10" t="s">
        <v>107</v>
      </c>
      <c r="P35" s="10"/>
      <c r="Q35" s="10"/>
      <c r="R35" s="21">
        <f>10200</f>
        <v>10200</v>
      </c>
      <c r="S35" s="21"/>
      <c r="T35" s="21"/>
      <c r="U35" s="21"/>
      <c r="V35" s="18" t="s">
        <v>108</v>
      </c>
      <c r="W35" s="11" t="s">
        <v>19</v>
      </c>
      <c r="X35" s="22">
        <f>10200</f>
        <v>10200</v>
      </c>
    </row>
    <row r="36" spans="1:24" s="1" customFormat="1" ht="33.75" customHeight="1">
      <c r="A36" s="18">
        <v>28</v>
      </c>
      <c r="B36" s="19" t="s">
        <v>44</v>
      </c>
      <c r="C36" s="19"/>
      <c r="D36" s="19"/>
      <c r="E36" s="19"/>
      <c r="F36" s="19"/>
      <c r="G36" s="20" t="s">
        <v>45</v>
      </c>
      <c r="H36" s="20"/>
      <c r="I36" s="20"/>
      <c r="J36" s="20"/>
      <c r="K36" s="20"/>
      <c r="L36" s="20"/>
      <c r="M36" s="20"/>
      <c r="N36" s="11" t="s">
        <v>109</v>
      </c>
      <c r="O36" s="10" t="s">
        <v>110</v>
      </c>
      <c r="P36" s="10"/>
      <c r="Q36" s="10"/>
      <c r="R36" s="21">
        <f>11418</f>
        <v>11418</v>
      </c>
      <c r="S36" s="21"/>
      <c r="T36" s="21"/>
      <c r="U36" s="21"/>
      <c r="V36" s="18" t="s">
        <v>46</v>
      </c>
      <c r="W36" s="11" t="s">
        <v>19</v>
      </c>
      <c r="X36" s="22">
        <f>11418</f>
        <v>11418</v>
      </c>
    </row>
    <row r="37" spans="1:24" s="1" customFormat="1" ht="33.75" customHeight="1">
      <c r="A37" s="18">
        <v>29</v>
      </c>
      <c r="B37" s="19" t="s">
        <v>44</v>
      </c>
      <c r="C37" s="19"/>
      <c r="D37" s="19"/>
      <c r="E37" s="19"/>
      <c r="F37" s="19"/>
      <c r="G37" s="20" t="s">
        <v>45</v>
      </c>
      <c r="H37" s="20"/>
      <c r="I37" s="20"/>
      <c r="J37" s="20"/>
      <c r="K37" s="20"/>
      <c r="L37" s="20"/>
      <c r="M37" s="20"/>
      <c r="N37" s="11" t="s">
        <v>111</v>
      </c>
      <c r="O37" s="10" t="s">
        <v>110</v>
      </c>
      <c r="P37" s="10"/>
      <c r="Q37" s="10"/>
      <c r="R37" s="21">
        <f>11418</f>
        <v>11418</v>
      </c>
      <c r="S37" s="21"/>
      <c r="T37" s="21"/>
      <c r="U37" s="21"/>
      <c r="V37" s="18" t="s">
        <v>46</v>
      </c>
      <c r="W37" s="11" t="s">
        <v>19</v>
      </c>
      <c r="X37" s="22">
        <f>11418</f>
        <v>11418</v>
      </c>
    </row>
    <row r="38" spans="1:24" s="1" customFormat="1" ht="13.5" customHeight="1">
      <c r="A38" s="23" t="s">
        <v>112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>
        <f>R37+R36+R35+R34+R33+R32+R31+R30+R29+R28+R27+R26+R25+R24+R23+R22+R21+R20+R19+R18+R17+R16+R15+R14+R13+R12+R11+R10+R9</f>
        <v>467057.01999999996</v>
      </c>
      <c r="S38" s="24"/>
      <c r="T38" s="24"/>
      <c r="U38" s="24"/>
      <c r="V38" s="25" t="s">
        <v>113</v>
      </c>
      <c r="W38" s="25"/>
      <c r="X38" s="26" t="s">
        <v>113</v>
      </c>
    </row>
    <row r="39" spans="1:24" s="1" customFormat="1" ht="13.5" customHeight="1">
      <c r="A39" s="6" t="s">
        <v>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1" customFormat="1" ht="13.5" customHeight="1">
      <c r="A40" s="27" t="s">
        <v>114</v>
      </c>
      <c r="B40" s="27"/>
      <c r="C40" s="27"/>
      <c r="D40" s="27" t="s">
        <v>0</v>
      </c>
      <c r="E40" s="27"/>
      <c r="F40" s="27"/>
      <c r="G40" s="27"/>
      <c r="H40" s="27"/>
      <c r="I40" s="27"/>
      <c r="J40" s="27"/>
      <c r="K40" s="28" t="s">
        <v>115</v>
      </c>
      <c r="L40" s="28"/>
      <c r="M40" s="28"/>
      <c r="N40" s="28"/>
      <c r="O40" s="28"/>
      <c r="P40" s="28"/>
      <c r="Q40" s="28"/>
      <c r="R40" s="28"/>
      <c r="S40" s="29" t="s">
        <v>0</v>
      </c>
      <c r="T40" s="29"/>
      <c r="U40" s="29"/>
      <c r="V40" s="29"/>
      <c r="W40" s="29"/>
      <c r="X40" s="29"/>
    </row>
    <row r="41" spans="1:24" s="1" customFormat="1" ht="13.5" customHeight="1">
      <c r="A41" s="29" t="s">
        <v>0</v>
      </c>
      <c r="B41" s="29"/>
      <c r="C41" s="29"/>
      <c r="D41" s="29" t="s">
        <v>0</v>
      </c>
      <c r="E41" s="29"/>
      <c r="F41" s="30" t="s">
        <v>116</v>
      </c>
      <c r="G41" s="30"/>
      <c r="H41" s="30"/>
      <c r="I41" s="31" t="s">
        <v>0</v>
      </c>
      <c r="J41" s="29" t="s">
        <v>0</v>
      </c>
      <c r="K41" s="29"/>
      <c r="L41" s="29"/>
      <c r="M41" s="30" t="s">
        <v>117</v>
      </c>
      <c r="N41" s="30"/>
      <c r="O41" s="30"/>
      <c r="P41" s="30"/>
      <c r="Q41" s="29" t="s">
        <v>0</v>
      </c>
      <c r="R41" s="29"/>
      <c r="S41" s="29"/>
      <c r="T41" s="29"/>
      <c r="U41" s="29"/>
      <c r="V41" s="29"/>
      <c r="W41" s="29"/>
      <c r="X41" s="29"/>
    </row>
    <row r="42" spans="1:24" s="1" customFormat="1" ht="25.5" customHeight="1">
      <c r="A42" s="27" t="s">
        <v>127</v>
      </c>
      <c r="B42" s="27"/>
      <c r="C42" s="27"/>
      <c r="D42" s="27" t="s">
        <v>0</v>
      </c>
      <c r="E42" s="27"/>
      <c r="F42" s="27"/>
      <c r="G42" s="27"/>
      <c r="H42" s="27"/>
      <c r="I42" s="27"/>
      <c r="J42" s="27"/>
      <c r="K42" s="28" t="s">
        <v>128</v>
      </c>
      <c r="L42" s="28"/>
      <c r="M42" s="28"/>
      <c r="N42" s="28"/>
      <c r="O42" s="28"/>
      <c r="P42" s="28"/>
      <c r="Q42" s="28"/>
      <c r="R42" s="28"/>
      <c r="S42" s="29" t="s">
        <v>0</v>
      </c>
      <c r="T42" s="29"/>
      <c r="U42" s="29"/>
      <c r="V42" s="29"/>
      <c r="W42" s="29"/>
      <c r="X42" s="29"/>
    </row>
    <row r="43" spans="1:24" s="1" customFormat="1" ht="13.5" customHeight="1">
      <c r="A43" s="29" t="s">
        <v>0</v>
      </c>
      <c r="B43" s="29"/>
      <c r="C43" s="29"/>
      <c r="D43" s="31" t="s">
        <v>0</v>
      </c>
      <c r="E43" s="30" t="s">
        <v>116</v>
      </c>
      <c r="F43" s="30"/>
      <c r="G43" s="30"/>
      <c r="H43" s="30"/>
      <c r="I43" s="31" t="s">
        <v>0</v>
      </c>
      <c r="J43" s="29" t="s">
        <v>0</v>
      </c>
      <c r="K43" s="29"/>
      <c r="L43" s="29"/>
      <c r="M43" s="30" t="s">
        <v>117</v>
      </c>
      <c r="N43" s="30"/>
      <c r="O43" s="30"/>
      <c r="P43" s="30"/>
      <c r="Q43" s="29" t="s">
        <v>0</v>
      </c>
      <c r="R43" s="29"/>
      <c r="S43" s="29"/>
      <c r="T43" s="29"/>
      <c r="U43" s="29"/>
      <c r="V43" s="29"/>
      <c r="W43" s="29"/>
      <c r="X43" s="29"/>
    </row>
    <row r="44" spans="1:24" s="1" customFormat="1" ht="24" customHeight="1">
      <c r="A44" s="6" t="s">
        <v>118</v>
      </c>
      <c r="B44" s="6"/>
      <c r="C44" s="6"/>
      <c r="D44" s="6"/>
      <c r="E44" s="6"/>
      <c r="F44" s="6"/>
      <c r="G44" s="6"/>
      <c r="H44" s="32" t="s">
        <v>0</v>
      </c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6" t="s">
        <v>0</v>
      </c>
      <c r="U44" s="6"/>
      <c r="V44" s="6"/>
      <c r="W44" s="6"/>
      <c r="X44" s="6"/>
    </row>
  </sheetData>
  <sheetProtection/>
  <mergeCells count="163">
    <mergeCell ref="A44:G44"/>
    <mergeCell ref="H44:S44"/>
    <mergeCell ref="T44:X44"/>
    <mergeCell ref="A42:C42"/>
    <mergeCell ref="D42:J42"/>
    <mergeCell ref="K42:R42"/>
    <mergeCell ref="S42:X42"/>
    <mergeCell ref="A43:C43"/>
    <mergeCell ref="E43:H43"/>
    <mergeCell ref="J43:L43"/>
    <mergeCell ref="M43:P43"/>
    <mergeCell ref="Q43:X43"/>
    <mergeCell ref="A41:C41"/>
    <mergeCell ref="D41:E41"/>
    <mergeCell ref="F41:H41"/>
    <mergeCell ref="J41:L41"/>
    <mergeCell ref="M41:P41"/>
    <mergeCell ref="Q41:X41"/>
    <mergeCell ref="A38:Q38"/>
    <mergeCell ref="R38:U38"/>
    <mergeCell ref="A39:X39"/>
    <mergeCell ref="A40:C40"/>
    <mergeCell ref="D40:J40"/>
    <mergeCell ref="K40:R40"/>
    <mergeCell ref="S40:X40"/>
    <mergeCell ref="B36:F36"/>
    <mergeCell ref="G36:M36"/>
    <mergeCell ref="O36:Q36"/>
    <mergeCell ref="R36:U36"/>
    <mergeCell ref="B37:F37"/>
    <mergeCell ref="G37:M37"/>
    <mergeCell ref="O37:Q37"/>
    <mergeCell ref="R37:U37"/>
    <mergeCell ref="B34:F34"/>
    <mergeCell ref="G34:M34"/>
    <mergeCell ref="O34:Q34"/>
    <mergeCell ref="R34:U34"/>
    <mergeCell ref="B35:F35"/>
    <mergeCell ref="G35:M35"/>
    <mergeCell ref="O35:Q35"/>
    <mergeCell ref="R35:U35"/>
    <mergeCell ref="B33:F33"/>
    <mergeCell ref="G33:M33"/>
    <mergeCell ref="O33:Q33"/>
    <mergeCell ref="R33:U33"/>
    <mergeCell ref="B31:F31"/>
    <mergeCell ref="G31:M31"/>
    <mergeCell ref="O31:Q31"/>
    <mergeCell ref="R31:U31"/>
    <mergeCell ref="B32:F32"/>
    <mergeCell ref="G32:M32"/>
    <mergeCell ref="O32:Q32"/>
    <mergeCell ref="R32:U32"/>
    <mergeCell ref="B30:F30"/>
    <mergeCell ref="G30:M30"/>
    <mergeCell ref="O30:Q30"/>
    <mergeCell ref="R30:U30"/>
    <mergeCell ref="B29:F29"/>
    <mergeCell ref="G29:M29"/>
    <mergeCell ref="O29:Q29"/>
    <mergeCell ref="R29:U29"/>
    <mergeCell ref="B27:F27"/>
    <mergeCell ref="G27:M27"/>
    <mergeCell ref="O27:Q27"/>
    <mergeCell ref="R27:U27"/>
    <mergeCell ref="B28:F28"/>
    <mergeCell ref="G28:M28"/>
    <mergeCell ref="O28:Q28"/>
    <mergeCell ref="R28:U28"/>
    <mergeCell ref="B25:F25"/>
    <mergeCell ref="G25:M25"/>
    <mergeCell ref="O25:Q25"/>
    <mergeCell ref="R25:U25"/>
    <mergeCell ref="B26:F26"/>
    <mergeCell ref="G26:M26"/>
    <mergeCell ref="O26:Q26"/>
    <mergeCell ref="R26:U26"/>
    <mergeCell ref="B23:F23"/>
    <mergeCell ref="G23:M23"/>
    <mergeCell ref="O23:Q23"/>
    <mergeCell ref="R23:U23"/>
    <mergeCell ref="B24:F24"/>
    <mergeCell ref="G24:M24"/>
    <mergeCell ref="O24:Q24"/>
    <mergeCell ref="R24:U24"/>
    <mergeCell ref="B22:F22"/>
    <mergeCell ref="G22:M22"/>
    <mergeCell ref="O22:Q22"/>
    <mergeCell ref="R22:U22"/>
    <mergeCell ref="B20:F20"/>
    <mergeCell ref="G20:M20"/>
    <mergeCell ref="O20:Q20"/>
    <mergeCell ref="R20:U20"/>
    <mergeCell ref="B21:F21"/>
    <mergeCell ref="G21:M21"/>
    <mergeCell ref="O21:Q21"/>
    <mergeCell ref="R21:U21"/>
    <mergeCell ref="B18:F18"/>
    <mergeCell ref="G18:M18"/>
    <mergeCell ref="O18:Q18"/>
    <mergeCell ref="R18:U18"/>
    <mergeCell ref="B19:F19"/>
    <mergeCell ref="G19:M19"/>
    <mergeCell ref="O19:Q19"/>
    <mergeCell ref="R19:U19"/>
    <mergeCell ref="B17:F17"/>
    <mergeCell ref="G17:M17"/>
    <mergeCell ref="O17:Q17"/>
    <mergeCell ref="R17:U17"/>
    <mergeCell ref="B16:F16"/>
    <mergeCell ref="G16:M16"/>
    <mergeCell ref="O16:Q16"/>
    <mergeCell ref="R16:U16"/>
    <mergeCell ref="B15:F15"/>
    <mergeCell ref="G15:M15"/>
    <mergeCell ref="O15:Q15"/>
    <mergeCell ref="R15:U15"/>
    <mergeCell ref="B13:F13"/>
    <mergeCell ref="G13:M13"/>
    <mergeCell ref="O13:Q13"/>
    <mergeCell ref="R13:U13"/>
    <mergeCell ref="B14:F14"/>
    <mergeCell ref="G14:M14"/>
    <mergeCell ref="O14:Q14"/>
    <mergeCell ref="R14:U14"/>
    <mergeCell ref="B11:F11"/>
    <mergeCell ref="G11:M11"/>
    <mergeCell ref="O11:Q11"/>
    <mergeCell ref="R11:U11"/>
    <mergeCell ref="B12:F12"/>
    <mergeCell ref="G12:M12"/>
    <mergeCell ref="O12:Q12"/>
    <mergeCell ref="R12:U12"/>
    <mergeCell ref="B9:F9"/>
    <mergeCell ref="G9:M9"/>
    <mergeCell ref="O9:Q9"/>
    <mergeCell ref="R9:U9"/>
    <mergeCell ref="B10:F10"/>
    <mergeCell ref="G10:M10"/>
    <mergeCell ref="O10:Q10"/>
    <mergeCell ref="R10:U10"/>
    <mergeCell ref="V6:V7"/>
    <mergeCell ref="W6:X6"/>
    <mergeCell ref="B8:F8"/>
    <mergeCell ref="G8:M8"/>
    <mergeCell ref="O8:Q8"/>
    <mergeCell ref="R8:U8"/>
    <mergeCell ref="A4:O4"/>
    <mergeCell ref="P4:X4"/>
    <mergeCell ref="A5:X5"/>
    <mergeCell ref="A6:A7"/>
    <mergeCell ref="B6:M6"/>
    <mergeCell ref="B7:F7"/>
    <mergeCell ref="G7:M7"/>
    <mergeCell ref="N6:U6"/>
    <mergeCell ref="O7:Q7"/>
    <mergeCell ref="R7:U7"/>
    <mergeCell ref="A1:K1"/>
    <mergeCell ref="L1:T1"/>
    <mergeCell ref="U1:X1"/>
    <mergeCell ref="A2:X2"/>
    <mergeCell ref="A3:B3"/>
    <mergeCell ref="C3:X3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dcterms:created xsi:type="dcterms:W3CDTF">2021-06-24T10:42:43Z</dcterms:created>
  <dcterms:modified xsi:type="dcterms:W3CDTF">2021-06-24T10:42:43Z</dcterms:modified>
  <cp:category/>
  <cp:version/>
  <cp:contentType/>
  <cp:contentStatus/>
</cp:coreProperties>
</file>